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korina.a\Downloads\"/>
    </mc:Choice>
  </mc:AlternateContent>
  <bookViews>
    <workbookView xWindow="480" yWindow="825" windowWidth="22995" windowHeight="9255" tabRatio="947" activeTab="1"/>
  </bookViews>
  <sheets>
    <sheet name="ХВС" sheetId="1" r:id="rId1"/>
    <sheet name="ВО" sheetId="2" r:id="rId2"/>
  </sheets>
  <externalReferences>
    <externalReference r:id="rId3"/>
  </externalReferences>
  <definedNames>
    <definedName name="_xlnm._FilterDatabase" localSheetId="1" hidden="1">ВО!$D$1:$D$1049</definedName>
    <definedName name="_xlnm._FilterDatabase" localSheetId="0" hidden="1">ХВС!$D$1:$D$610</definedName>
    <definedName name="_xlnm.Print_Area" localSheetId="1">ВО!$B$1:$O$440</definedName>
    <definedName name="_xlnm.Print_Area" localSheetId="0">ХВС!$A$1:$K$442</definedName>
  </definedNames>
  <calcPr calcId="162913"/>
</workbook>
</file>

<file path=xl/calcChain.xml><?xml version="1.0" encoding="utf-8"?>
<calcChain xmlns="http://schemas.openxmlformats.org/spreadsheetml/2006/main">
  <c r="L252" i="2" l="1"/>
  <c r="K241" i="2" l="1"/>
  <c r="P84" i="1" l="1"/>
  <c r="A73" i="2"/>
  <c r="A75" i="2" s="1"/>
  <c r="L270" i="2" l="1"/>
  <c r="L268" i="2"/>
  <c r="A267" i="2"/>
  <c r="A269" i="2" s="1"/>
  <c r="L266" i="2"/>
  <c r="L264" i="2"/>
  <c r="P278" i="1"/>
  <c r="P276" i="1"/>
  <c r="A275" i="1"/>
  <c r="P274" i="1"/>
  <c r="P272" i="1"/>
  <c r="L98" i="2"/>
  <c r="A97" i="2"/>
  <c r="D307" i="2" l="1"/>
  <c r="D306" i="2"/>
  <c r="D289" i="1"/>
  <c r="D288" i="1"/>
  <c r="I288" i="1"/>
  <c r="I289" i="1"/>
  <c r="P31" i="1" l="1"/>
  <c r="L305" i="2" l="1"/>
  <c r="L286" i="2"/>
  <c r="L86" i="2"/>
  <c r="L32" i="2" l="1"/>
  <c r="L440" i="2"/>
  <c r="L438" i="2"/>
  <c r="L434" i="2"/>
  <c r="L431" i="2"/>
  <c r="L429" i="2"/>
  <c r="L427" i="2"/>
  <c r="L425" i="2"/>
  <c r="L423" i="2"/>
  <c r="L421" i="2"/>
  <c r="L419" i="2"/>
  <c r="L417" i="2"/>
  <c r="L415" i="2"/>
  <c r="L412" i="2"/>
  <c r="L410" i="2"/>
  <c r="L408" i="2"/>
  <c r="L406" i="2"/>
  <c r="L404" i="2"/>
  <c r="L402" i="2"/>
  <c r="L400" i="2"/>
  <c r="L398" i="2"/>
  <c r="L396" i="2"/>
  <c r="L394" i="2"/>
  <c r="L392" i="2"/>
  <c r="L389" i="2"/>
  <c r="L387" i="2"/>
  <c r="L385" i="2"/>
  <c r="L383" i="2"/>
  <c r="L380" i="2"/>
  <c r="L378" i="2"/>
  <c r="L376" i="2"/>
  <c r="L372" i="2"/>
  <c r="L370" i="2"/>
  <c r="L368" i="2"/>
  <c r="L365" i="2"/>
  <c r="L363" i="2"/>
  <c r="L361" i="2"/>
  <c r="L359" i="2"/>
  <c r="L357" i="2"/>
  <c r="L355" i="2"/>
  <c r="L353" i="2"/>
  <c r="L351" i="2"/>
  <c r="L349" i="2"/>
  <c r="L347" i="2"/>
  <c r="L345" i="2"/>
  <c r="L343" i="2"/>
  <c r="L341" i="2"/>
  <c r="L339" i="2"/>
  <c r="L337" i="2"/>
  <c r="L335" i="2"/>
  <c r="L333" i="2"/>
  <c r="L331" i="2"/>
  <c r="L329" i="2"/>
  <c r="L326" i="2"/>
  <c r="L324" i="2"/>
  <c r="L322" i="2"/>
  <c r="L320" i="2"/>
  <c r="L315" i="2"/>
  <c r="L313" i="2"/>
  <c r="L311" i="2"/>
  <c r="L309" i="2"/>
  <c r="L302" i="2"/>
  <c r="L300" i="2"/>
  <c r="L298" i="2"/>
  <c r="L296" i="2"/>
  <c r="L294" i="2"/>
  <c r="L292" i="2"/>
  <c r="L290" i="2"/>
  <c r="L288" i="2"/>
  <c r="L284" i="2"/>
  <c r="L279" i="2"/>
  <c r="L276" i="2"/>
  <c r="L274" i="2"/>
  <c r="L262" i="2"/>
  <c r="L260" i="2"/>
  <c r="L272" i="2"/>
  <c r="L258" i="2"/>
  <c r="L256" i="2"/>
  <c r="L254" i="2"/>
  <c r="L249" i="2"/>
  <c r="L247" i="2"/>
  <c r="L245" i="2"/>
  <c r="L243" i="2"/>
  <c r="L241" i="2"/>
  <c r="L238" i="2"/>
  <c r="L236" i="2"/>
  <c r="L234" i="2"/>
  <c r="L232" i="2"/>
  <c r="L229" i="2"/>
  <c r="L227" i="2"/>
  <c r="L225" i="2"/>
  <c r="L223" i="2"/>
  <c r="L221" i="2"/>
  <c r="L219" i="2"/>
  <c r="L217" i="2"/>
  <c r="L215" i="2"/>
  <c r="L213" i="2"/>
  <c r="L211" i="2"/>
  <c r="L209" i="2"/>
  <c r="L206" i="2"/>
  <c r="L204" i="2"/>
  <c r="L202" i="2"/>
  <c r="L200" i="2"/>
  <c r="L198" i="2"/>
  <c r="L196" i="2"/>
  <c r="L194" i="2"/>
  <c r="L192" i="2"/>
  <c r="L190" i="2"/>
  <c r="L188" i="2"/>
  <c r="L186" i="2"/>
  <c r="L184" i="2"/>
  <c r="L179" i="2"/>
  <c r="L169" i="2"/>
  <c r="L167" i="2"/>
  <c r="L165" i="2"/>
  <c r="L163" i="2"/>
  <c r="L161" i="2"/>
  <c r="L159" i="2"/>
  <c r="L157" i="2"/>
  <c r="L155" i="2"/>
  <c r="L153" i="2"/>
  <c r="L150" i="2"/>
  <c r="L148" i="2"/>
  <c r="L146" i="2"/>
  <c r="L144" i="2"/>
  <c r="L142" i="2"/>
  <c r="L140" i="2"/>
  <c r="L138" i="2"/>
  <c r="L136" i="2"/>
  <c r="L134" i="2"/>
  <c r="L132" i="2"/>
  <c r="L130" i="2"/>
  <c r="L128" i="2"/>
  <c r="L126" i="2"/>
  <c r="L124" i="2"/>
  <c r="L122" i="2"/>
  <c r="L120" i="2"/>
  <c r="L118" i="2"/>
  <c r="L114" i="2"/>
  <c r="L112" i="2"/>
  <c r="L110" i="2"/>
  <c r="L116" i="2"/>
  <c r="L108" i="2"/>
  <c r="L106" i="2"/>
  <c r="L104" i="2"/>
  <c r="L102" i="2"/>
  <c r="L100" i="2"/>
  <c r="L96" i="2"/>
  <c r="L94" i="2"/>
  <c r="L92" i="2"/>
  <c r="L90" i="2"/>
  <c r="L88" i="2"/>
  <c r="L84" i="2"/>
  <c r="L82" i="2"/>
  <c r="L80" i="2"/>
  <c r="L78" i="2"/>
  <c r="L72" i="2"/>
  <c r="L70" i="2"/>
  <c r="L68" i="2"/>
  <c r="L66" i="2"/>
  <c r="L64" i="2"/>
  <c r="L62" i="2"/>
  <c r="L60" i="2"/>
  <c r="L57" i="2"/>
  <c r="L51" i="2"/>
  <c r="L49" i="2"/>
  <c r="L47" i="2"/>
  <c r="L45" i="2"/>
  <c r="L43" i="2"/>
  <c r="L41" i="2"/>
  <c r="L39" i="2"/>
  <c r="L37" i="2"/>
  <c r="L35" i="2"/>
  <c r="L29" i="2"/>
  <c r="P90" i="1"/>
  <c r="P287" i="1"/>
  <c r="P286" i="1"/>
  <c r="P104" i="1"/>
  <c r="P437" i="1"/>
  <c r="P435" i="1"/>
  <c r="P433" i="1"/>
  <c r="P431" i="1"/>
  <c r="P429" i="1"/>
  <c r="P428" i="1"/>
  <c r="P427" i="1"/>
  <c r="P424" i="1"/>
  <c r="P422" i="1"/>
  <c r="P420" i="1"/>
  <c r="P418" i="1"/>
  <c r="P416" i="1"/>
  <c r="P414" i="1"/>
  <c r="P412" i="1"/>
  <c r="P409" i="1"/>
  <c r="P407" i="1"/>
  <c r="P405" i="1"/>
  <c r="P403" i="1"/>
  <c r="P401" i="1"/>
  <c r="P399" i="1"/>
  <c r="P397" i="1"/>
  <c r="P395" i="1"/>
  <c r="P393" i="1"/>
  <c r="P391" i="1"/>
  <c r="P389" i="1"/>
  <c r="P386" i="1"/>
  <c r="P384" i="1"/>
  <c r="P382" i="1"/>
  <c r="P379" i="1"/>
  <c r="P377" i="1"/>
  <c r="P375" i="1"/>
  <c r="P373" i="1"/>
  <c r="P371" i="1"/>
  <c r="P370" i="1"/>
  <c r="P368" i="1"/>
  <c r="P366" i="1"/>
  <c r="P363" i="1"/>
  <c r="P361" i="1"/>
  <c r="P359" i="1"/>
  <c r="P357" i="1"/>
  <c r="P355" i="1"/>
  <c r="P353" i="1"/>
  <c r="P351" i="1"/>
  <c r="P349" i="1"/>
  <c r="P347" i="1"/>
  <c r="P345" i="1"/>
  <c r="P343" i="1"/>
  <c r="P341" i="1"/>
  <c r="P339" i="1"/>
  <c r="P337" i="1"/>
  <c r="P335" i="1"/>
  <c r="P333" i="1"/>
  <c r="P330" i="1"/>
  <c r="P328" i="1"/>
  <c r="P319" i="1"/>
  <c r="P317" i="1"/>
  <c r="P313" i="1"/>
  <c r="P311" i="1"/>
  <c r="P308" i="1"/>
  <c r="P306" i="1"/>
  <c r="P304" i="1"/>
  <c r="P302" i="1"/>
  <c r="P300" i="1"/>
  <c r="P298" i="1"/>
  <c r="P296" i="1"/>
  <c r="P294" i="1"/>
  <c r="P292" i="1"/>
  <c r="P289" i="1"/>
  <c r="P284" i="1"/>
  <c r="P270" i="1"/>
  <c r="P268" i="1"/>
  <c r="P282" i="1"/>
  <c r="P280" i="1"/>
  <c r="P266" i="1"/>
  <c r="P264" i="1"/>
  <c r="P262" i="1"/>
  <c r="P260" i="1"/>
  <c r="P258" i="1"/>
  <c r="P253" i="1"/>
  <c r="P251" i="1"/>
  <c r="P249" i="1"/>
  <c r="P247" i="1"/>
  <c r="P245" i="1"/>
  <c r="P242" i="1"/>
  <c r="P240" i="1"/>
  <c r="P238" i="1"/>
  <c r="P236" i="1"/>
  <c r="P233" i="1"/>
  <c r="P231" i="1"/>
  <c r="P229" i="1"/>
  <c r="P227" i="1"/>
  <c r="P225" i="1"/>
  <c r="P223" i="1"/>
  <c r="P221" i="1"/>
  <c r="P219" i="1"/>
  <c r="P217" i="1"/>
  <c r="P215" i="1"/>
  <c r="P213" i="1"/>
  <c r="P210" i="1"/>
  <c r="P208" i="1"/>
  <c r="P206" i="1"/>
  <c r="P204" i="1"/>
  <c r="P202" i="1"/>
  <c r="P200" i="1"/>
  <c r="P198" i="1"/>
  <c r="P196" i="1"/>
  <c r="P194" i="1"/>
  <c r="P192" i="1"/>
  <c r="P187" i="1"/>
  <c r="P175" i="1"/>
  <c r="P173" i="1"/>
  <c r="P171" i="1"/>
  <c r="P169" i="1"/>
  <c r="P167" i="1"/>
  <c r="P165" i="1"/>
  <c r="P163" i="1"/>
  <c r="P161" i="1"/>
  <c r="P158" i="1"/>
  <c r="P156" i="1"/>
  <c r="P154" i="1"/>
  <c r="P152" i="1"/>
  <c r="P150" i="1"/>
  <c r="P146" i="1"/>
  <c r="P144" i="1"/>
  <c r="P142" i="1"/>
  <c r="P140" i="1"/>
  <c r="P138" i="1"/>
  <c r="P136" i="1"/>
  <c r="P134" i="1"/>
  <c r="P132" i="1"/>
  <c r="P130" i="1"/>
  <c r="P128" i="1"/>
  <c r="P126" i="1"/>
  <c r="P122" i="1"/>
  <c r="P120" i="1"/>
  <c r="P118" i="1"/>
  <c r="P116" i="1"/>
  <c r="P114" i="1"/>
  <c r="P112" i="1"/>
  <c r="P110" i="1"/>
  <c r="P108" i="1"/>
  <c r="P106" i="1"/>
  <c r="P102" i="1"/>
  <c r="P100" i="1"/>
  <c r="P98" i="1"/>
  <c r="P92" i="1"/>
  <c r="P88" i="1"/>
  <c r="P86" i="1"/>
  <c r="P82" i="1"/>
  <c r="P80" i="1"/>
  <c r="P78" i="1"/>
  <c r="P76" i="1"/>
  <c r="P74" i="1"/>
  <c r="P72" i="1"/>
  <c r="P70" i="1"/>
  <c r="P68" i="1"/>
  <c r="P59" i="1"/>
  <c r="P57" i="1"/>
  <c r="P55" i="1"/>
  <c r="P53" i="1"/>
  <c r="P51" i="1"/>
  <c r="P49" i="1"/>
  <c r="P47" i="1"/>
  <c r="P45" i="1"/>
  <c r="P43" i="1"/>
  <c r="P41" i="1"/>
  <c r="P39" i="1"/>
  <c r="P37" i="1"/>
  <c r="P34" i="1"/>
  <c r="L281" i="2" l="1"/>
  <c r="D280" i="2"/>
  <c r="D281" i="2"/>
  <c r="A28" i="2" l="1"/>
  <c r="E430" i="2" l="1"/>
  <c r="B235" i="2" l="1"/>
  <c r="I307" i="2" l="1"/>
  <c r="I306" i="2"/>
  <c r="L307" i="2" l="1"/>
  <c r="P315" i="1"/>
  <c r="A69" i="2"/>
  <c r="A77" i="2" s="1"/>
  <c r="A79" i="2" s="1"/>
  <c r="A81" i="2" s="1"/>
  <c r="A83" i="2" s="1"/>
  <c r="A85" i="2" s="1"/>
  <c r="A91" i="2" s="1"/>
  <c r="A95" i="2" s="1"/>
  <c r="A99" i="2" s="1"/>
  <c r="A103" i="2" s="1"/>
  <c r="A105" i="2" s="1"/>
  <c r="A107" i="2" s="1"/>
  <c r="A115" i="2" s="1"/>
  <c r="A109" i="2" s="1"/>
  <c r="A117" i="2" s="1"/>
  <c r="A119" i="2" s="1"/>
  <c r="A123" i="2" s="1"/>
  <c r="A125" i="2" s="1"/>
  <c r="A127" i="2" s="1"/>
  <c r="A129" i="2" s="1"/>
  <c r="A31" i="2"/>
  <c r="A34" i="2" s="1"/>
  <c r="A36" i="2" s="1"/>
  <c r="A56" i="2" s="1"/>
  <c r="A59" i="2" s="1"/>
  <c r="A61" i="2" s="1"/>
  <c r="A63" i="2" s="1"/>
  <c r="A65" i="2" s="1"/>
  <c r="A131" i="2" l="1"/>
  <c r="E426" i="2"/>
  <c r="A33" i="1" l="1"/>
  <c r="A36" i="1" s="1"/>
  <c r="A38" i="1" s="1"/>
  <c r="A40" i="1" s="1"/>
  <c r="A44" i="1" s="1"/>
  <c r="A67" i="1" s="1"/>
  <c r="A69" i="1" s="1"/>
  <c r="A71" i="1" s="1"/>
  <c r="A73" i="1" s="1"/>
  <c r="A75" i="1" s="1"/>
  <c r="A77" i="1" s="1"/>
  <c r="A79" i="1" s="1"/>
  <c r="A81" i="1" s="1"/>
  <c r="A135" i="2"/>
  <c r="A85" i="1" l="1"/>
  <c r="A89" i="1" s="1"/>
  <c r="A91" i="1" s="1"/>
  <c r="A97" i="1" s="1"/>
  <c r="A103" i="1" s="1"/>
  <c r="A107" i="1" s="1"/>
  <c r="A109" i="1" s="1"/>
  <c r="A111" i="1" s="1"/>
  <c r="A113" i="1" s="1"/>
  <c r="A115" i="1" s="1"/>
  <c r="A117" i="1" s="1"/>
  <c r="A119" i="1" s="1"/>
  <c r="A125" i="1" s="1"/>
  <c r="A127" i="1" s="1"/>
  <c r="A129" i="1" s="1"/>
  <c r="A131" i="1" s="1"/>
  <c r="A133" i="1" s="1"/>
  <c r="A135" i="1" s="1"/>
  <c r="A137" i="1" s="1"/>
  <c r="A141" i="1" s="1"/>
  <c r="A160" i="1" s="1"/>
  <c r="A162" i="1" s="1"/>
  <c r="A164" i="1" s="1"/>
  <c r="A166" i="1" s="1"/>
  <c r="A83" i="1"/>
  <c r="A216" i="1"/>
  <c r="A218" i="1" s="1"/>
  <c r="A244" i="1" s="1"/>
  <c r="A246" i="1" s="1"/>
  <c r="A248" i="1" s="1"/>
  <c r="A252" i="1" s="1"/>
  <c r="A254" i="1" s="1"/>
  <c r="A137" i="2"/>
  <c r="A152" i="2" s="1"/>
  <c r="A154" i="2" s="1"/>
  <c r="A156" i="2" s="1"/>
  <c r="A160" i="2" s="1"/>
  <c r="A162" i="2" s="1"/>
  <c r="A164" i="2" s="1"/>
  <c r="A166" i="2" s="1"/>
  <c r="A168" i="2" s="1"/>
  <c r="A183" i="2" s="1"/>
  <c r="A187" i="2" s="1"/>
  <c r="A189" i="2" s="1"/>
  <c r="A191" i="2" s="1"/>
  <c r="A193" i="2" s="1"/>
  <c r="A195" i="2" s="1"/>
  <c r="A197" i="2" s="1"/>
  <c r="A199" i="2" s="1"/>
  <c r="A168" i="1" l="1"/>
  <c r="A170" i="1" s="1"/>
  <c r="A172" i="1" s="1"/>
  <c r="A174" i="1" s="1"/>
  <c r="A191" i="1" s="1"/>
  <c r="A193" i="1" s="1"/>
  <c r="A195" i="1" s="1"/>
  <c r="A197" i="1" s="1"/>
  <c r="A199" i="1" s="1"/>
  <c r="A201" i="1" s="1"/>
  <c r="A203" i="1" s="1"/>
  <c r="A205" i="1" s="1"/>
  <c r="A207" i="1" s="1"/>
  <c r="A209" i="1" s="1"/>
  <c r="A257" i="1"/>
  <c r="A261" i="1" s="1"/>
  <c r="A265" i="1" s="1"/>
  <c r="A279" i="1" s="1"/>
  <c r="A267" i="1" s="1"/>
  <c r="A271" i="1" s="1"/>
  <c r="A273" i="1" s="1"/>
  <c r="A255" i="1"/>
  <c r="A291" i="1"/>
  <c r="A295" i="1" s="1"/>
  <c r="A297" i="1" s="1"/>
  <c r="A299" i="1" s="1"/>
  <c r="A301" i="1" s="1"/>
  <c r="A303" i="1" s="1"/>
  <c r="A305" i="1" s="1"/>
  <c r="A307" i="1" s="1"/>
  <c r="A310" i="1" s="1"/>
  <c r="A312" i="1" s="1"/>
  <c r="A317" i="1" s="1"/>
  <c r="A318" i="1" s="1"/>
  <c r="A327" i="1" s="1"/>
  <c r="A329" i="1" s="1"/>
  <c r="A332" i="1" s="1"/>
  <c r="A334" i="1" s="1"/>
  <c r="A336" i="1" s="1"/>
  <c r="A338" i="1" s="1"/>
  <c r="A340" i="1" s="1"/>
  <c r="A342" i="1" s="1"/>
  <c r="A346" i="1" s="1"/>
  <c r="A356" i="1" s="1"/>
  <c r="A360" i="1" s="1"/>
  <c r="A362" i="1" s="1"/>
  <c r="A365" i="1" s="1"/>
  <c r="A367" i="1" s="1"/>
  <c r="A369" i="1" s="1"/>
  <c r="A376" i="1" s="1"/>
  <c r="A240" i="2"/>
  <c r="A242" i="2" s="1"/>
  <c r="A244" i="2" s="1"/>
  <c r="A248" i="2" s="1"/>
  <c r="A250" i="2" s="1"/>
  <c r="A205" i="2"/>
  <c r="A411" i="1"/>
  <c r="A413" i="1" s="1"/>
  <c r="A415" i="1" s="1"/>
  <c r="A417" i="1" s="1"/>
  <c r="A253" i="2" l="1"/>
  <c r="A251" i="2"/>
  <c r="A419" i="1"/>
  <c r="A421" i="1" s="1"/>
  <c r="A423" i="1" s="1"/>
  <c r="A426" i="1" s="1"/>
  <c r="A428" i="1" s="1"/>
  <c r="A255" i="2"/>
  <c r="A257" i="2" s="1"/>
  <c r="A271" i="2" s="1"/>
  <c r="A259" i="2" s="1"/>
  <c r="A261" i="2" l="1"/>
  <c r="A273" i="2" s="1"/>
  <c r="A283" i="2" s="1"/>
  <c r="A285" i="2" s="1"/>
  <c r="A287" i="2" s="1"/>
  <c r="A289" i="2" s="1"/>
  <c r="A291" i="2" s="1"/>
  <c r="A293" i="2" s="1"/>
  <c r="A297" i="2" s="1"/>
  <c r="A299" i="2" s="1"/>
  <c r="A301" i="2" s="1"/>
  <c r="A304" i="2" s="1"/>
  <c r="A308" i="2" s="1"/>
  <c r="A312" i="2" s="1"/>
  <c r="A314" i="2" s="1"/>
  <c r="A328" i="2" s="1"/>
  <c r="A330" i="2" s="1"/>
  <c r="A332" i="2" s="1"/>
  <c r="A334" i="2" s="1"/>
  <c r="A336" i="2" s="1"/>
  <c r="A346" i="2" s="1"/>
  <c r="A348" i="2" s="1"/>
  <c r="A350" i="2" s="1"/>
  <c r="A354" i="2" s="1"/>
  <c r="A356" i="2" s="1"/>
  <c r="A358" i="2" s="1"/>
  <c r="A360" i="2" s="1"/>
  <c r="A362" i="2" s="1"/>
  <c r="A364" i="2" s="1"/>
  <c r="A367" i="2" s="1"/>
  <c r="A369" i="2" s="1"/>
  <c r="A371" i="2" s="1"/>
  <c r="A263" i="2"/>
  <c r="A265" i="2" s="1"/>
  <c r="A382" i="2"/>
  <c r="A384" i="2" s="1"/>
  <c r="A386" i="2" s="1"/>
  <c r="A414" i="2" l="1"/>
  <c r="A416" i="2" s="1"/>
  <c r="A418" i="2" s="1"/>
  <c r="A420" i="2" s="1"/>
  <c r="A422" i="2" s="1"/>
  <c r="A424" i="2" s="1"/>
  <c r="A426" i="2" s="1"/>
  <c r="A428" i="2" s="1"/>
  <c r="A430" i="2" s="1"/>
  <c r="A433" i="2" s="1"/>
</calcChain>
</file>

<file path=xl/sharedStrings.xml><?xml version="1.0" encoding="utf-8"?>
<sst xmlns="http://schemas.openxmlformats.org/spreadsheetml/2006/main" count="3361" uniqueCount="661">
  <si>
    <t>Приказ ЛенРТК</t>
  </si>
  <si>
    <t>Наименование организации</t>
  </si>
  <si>
    <t>Территория действия тарифа</t>
  </si>
  <si>
    <t>Вид услуги</t>
  </si>
  <si>
    <t>Тариф экономически обоснованный, руб./м3</t>
  </si>
  <si>
    <t>Тариф для населения, руб./м3</t>
  </si>
  <si>
    <t>Дата принятия</t>
  </si>
  <si>
    <t>Период действия тарифа</t>
  </si>
  <si>
    <t>Муниципальный район или городской округ</t>
  </si>
  <si>
    <t>Муниципальное образование, Городское поселение, Сельское поселение</t>
  </si>
  <si>
    <t>без учета налога на добавленную стоимость</t>
  </si>
  <si>
    <t>с учетом налога на добавленную стоимость</t>
  </si>
  <si>
    <t>Бокситогорский</t>
  </si>
  <si>
    <t>МО "Город Пикалево"</t>
  </si>
  <si>
    <t>транспортировка воды</t>
  </si>
  <si>
    <t>техническая вода</t>
  </si>
  <si>
    <t>питьевая вода</t>
  </si>
  <si>
    <t>МО "Ефимовское городское поселение"</t>
  </si>
  <si>
    <t>МО "Климовское сельское поселение"</t>
  </si>
  <si>
    <t xml:space="preserve">Бокситогорский </t>
  </si>
  <si>
    <t>МО "Бокситогорское городское поселение"</t>
  </si>
  <si>
    <t>Волховский</t>
  </si>
  <si>
    <t>МО "Сясьстройское городское поселение"</t>
  </si>
  <si>
    <t>МО "Иссадское сельское поселение"</t>
  </si>
  <si>
    <t>МО "Новоладожское городское поселение"</t>
  </si>
  <si>
    <t>ОАО "Сясьский целлюлозно-бумажный комбинат"</t>
  </si>
  <si>
    <t>ЗАО "Метахим"</t>
  </si>
  <si>
    <t>МО "Волховское городское поселение"</t>
  </si>
  <si>
    <t>ЗАО "Агрофирма "Выборжец"</t>
  </si>
  <si>
    <t>Всеволожский</t>
  </si>
  <si>
    <t>МО "Колтушское сельское поселение"</t>
  </si>
  <si>
    <t>МП "Северное Ремонтно-эксплуатационное предприятие" &lt;*&gt;</t>
  </si>
  <si>
    <t>МО "Юкковское сельское поселение"</t>
  </si>
  <si>
    <t>МО "Токсовское городское поселение"</t>
  </si>
  <si>
    <t>МУП "Бугровские тепловые сети"</t>
  </si>
  <si>
    <t>МО "Бугровское сельское поселение"</t>
  </si>
  <si>
    <t>МУП "Романовские коммунальные системы"</t>
  </si>
  <si>
    <t>МО "Романовское сельское поселение"</t>
  </si>
  <si>
    <t>МО "Щегловское сельское поселение"</t>
  </si>
  <si>
    <t>МО "Новодевяткинское сельское поселение", МО "Муринское сельское поселение"</t>
  </si>
  <si>
    <t>ООО" ЛенОблВод-Инвест"</t>
  </si>
  <si>
    <t>ОАО "Всеволожские тепловые сети"</t>
  </si>
  <si>
    <t>МО "Город Всеволожск"</t>
  </si>
  <si>
    <t>ООО "Сертоловские коммунальные системы"</t>
  </si>
  <si>
    <t>МО "Сертоловское городское поселение"</t>
  </si>
  <si>
    <t>МО "Муринское сельское поселение"</t>
  </si>
  <si>
    <t>МУКП "Свердловские коммунальные системы"</t>
  </si>
  <si>
    <t>МО "Свердловское городское поселение"</t>
  </si>
  <si>
    <t>МО "Кузьмоловское городское поселение"</t>
  </si>
  <si>
    <t xml:space="preserve">ООО "ВОДОКАНАЛ" </t>
  </si>
  <si>
    <t>МО "Дубровское городское поселение"</t>
  </si>
  <si>
    <t>ООО "Аква Норд-Вест"</t>
  </si>
  <si>
    <t>МО "Лесколовское сельское поселение"</t>
  </si>
  <si>
    <t>ООО "СМЭУ Заневка"</t>
  </si>
  <si>
    <t>МО "Куйвозовское сельское поселение"</t>
  </si>
  <si>
    <t>МО "Новодевяткинское сельское поселение"</t>
  </si>
  <si>
    <t>ООО "Флагман"</t>
  </si>
  <si>
    <t>МО "Морозовское городское поселение"</t>
  </si>
  <si>
    <t>ООО "КУДРОВО-ГРАД"</t>
  </si>
  <si>
    <t>МП "Единая служба Заказчика"</t>
  </si>
  <si>
    <t xml:space="preserve">транспортировка воды </t>
  </si>
  <si>
    <t>Выборгский</t>
  </si>
  <si>
    <t>МО "Светогорское городское поселение"</t>
  </si>
  <si>
    <t>ЗАО "Каменногорское карьероуправление"</t>
  </si>
  <si>
    <t>МО "Каменногорское городское поселение"</t>
  </si>
  <si>
    <t>ЗАО "Термо-Лайн"</t>
  </si>
  <si>
    <t>МО "Выборгское городское поселение"</t>
  </si>
  <si>
    <t>ОАО " Птицефабрика Ударник"</t>
  </si>
  <si>
    <t>МО "Рощинское городское поселение"</t>
  </si>
  <si>
    <t>ОАО "Глебычевский керамический завод"</t>
  </si>
  <si>
    <t>МО "Глебычевское сельское поселение"</t>
  </si>
  <si>
    <t>ООО " Ольшаники"</t>
  </si>
  <si>
    <t>МО "Первомайское сельское поселение"</t>
  </si>
  <si>
    <t>ООО "Выборгская лесопромышленная корпорация"</t>
  </si>
  <si>
    <t>МО "Советское сельское поселение"</t>
  </si>
  <si>
    <t>ООО "Газпром Трансгаз Санкт-Петербург"</t>
  </si>
  <si>
    <t>ООО "Светогорское жилищно-коммунальное хозяйство"</t>
  </si>
  <si>
    <t>Гатчинский</t>
  </si>
  <si>
    <t>МО "Вырицкое городское поселение"</t>
  </si>
  <si>
    <t xml:space="preserve"> МО "Большеколпанское сельское поселение"</t>
  </si>
  <si>
    <t>МУП "Водоканал"</t>
  </si>
  <si>
    <t>МО "Гатчинское городское поселение"</t>
  </si>
  <si>
    <t>МО "Город Коммунар"</t>
  </si>
  <si>
    <t>МУП "Тепловые сети" г. Гатчина</t>
  </si>
  <si>
    <t>ОАО "Коммунальные системы Гатчинского района"</t>
  </si>
  <si>
    <t>Ленинградская область</t>
  </si>
  <si>
    <t>ООО "Звезда"&lt;*&gt;</t>
  </si>
  <si>
    <t>МО "Таицкое городское поселение"</t>
  </si>
  <si>
    <t>Кингисеппский</t>
  </si>
  <si>
    <t>МО "Котельское сельское поселение"</t>
  </si>
  <si>
    <t>ОАО "Компания Усть-Луга"</t>
  </si>
  <si>
    <t>МО "Усть-Лужское сельское поселение" и МО "Вистинское сельское поселение"</t>
  </si>
  <si>
    <t>МО "Вистинское сельское поселение"</t>
  </si>
  <si>
    <t xml:space="preserve">питьевая вода </t>
  </si>
  <si>
    <t>МО "Опольевское сельское поселение"</t>
  </si>
  <si>
    <t>ООО "Усть-Лужский водоканал"&lt;*&gt;</t>
  </si>
  <si>
    <t xml:space="preserve">МО "Усть-Лужское сельское поселение" </t>
  </si>
  <si>
    <t>ООО" Ивангородский водоканал"&lt;*&gt;</t>
  </si>
  <si>
    <t>МО "Город Ивангород"</t>
  </si>
  <si>
    <t>МО "Куземкинское сельское поселение"</t>
  </si>
  <si>
    <t>МО "Фалилеевское сельское поселение"</t>
  </si>
  <si>
    <t>МО "Пустомержское сельское поселение"</t>
  </si>
  <si>
    <t>МО "Большелуцкое сельское поселение"</t>
  </si>
  <si>
    <t>ООО "Киришская сервисная компания"</t>
  </si>
  <si>
    <t>Киришский</t>
  </si>
  <si>
    <t>МО "Киришское городское поселение"</t>
  </si>
  <si>
    <t>МП "Управление водопроводно-канализационного хозяйства"</t>
  </si>
  <si>
    <t>МУП "НазияКомСервис"</t>
  </si>
  <si>
    <t>Кировский</t>
  </si>
  <si>
    <t>МО "Назиевское городское поселение"</t>
  </si>
  <si>
    <t>МУП "Путилово ЖКХ" &lt;*&gt;</t>
  </si>
  <si>
    <t>МО "Путиловское сельское поселение"</t>
  </si>
  <si>
    <t>МУП "Северное Сияние"</t>
  </si>
  <si>
    <t>МО "Шумское сельское посел ение"(для населения, проживающегопо ул. ПМК-17)</t>
  </si>
  <si>
    <t>МО "Шумское сельское поселение"</t>
  </si>
  <si>
    <t>МО "Шлиссельбургское городское поселение"</t>
  </si>
  <si>
    <t>МО "Приладожское городское поселение"</t>
  </si>
  <si>
    <t>ЗАО "Птицефабрика "Северная"</t>
  </si>
  <si>
    <t>МО "Синявинское городское поселение"</t>
  </si>
  <si>
    <t>ООО "ВОДОКАНАЛ КИРОВСКОГО ГОРОДСКОГО ПОСЕЛЕНИЯ"</t>
  </si>
  <si>
    <t>МО "Кировское городское поселение"</t>
  </si>
  <si>
    <t>ООО "ВОДОКАНАЛ МГИНСКОГО ГОРОДСКОГО ПОСЕЛЕНИЯ" &lt;*&gt;</t>
  </si>
  <si>
    <t>МО "Мгинское городское поселение"</t>
  </si>
  <si>
    <t>ООО "ВОДОКАНАЛ ПАВЛОВСКОГО ГОРОДСКОГО ПОСЕЛЕНИЯ" &lt;*&gt;</t>
  </si>
  <si>
    <t>МО "Павловское городское поселение"</t>
  </si>
  <si>
    <t>ООО "ВОДОКАНАЛ ОТРАДНЕНСКОГО ГОРОДСКОГО ПОСЕЛЕНИЯ"</t>
  </si>
  <si>
    <t>МО "Отрадненское городское поселение"</t>
  </si>
  <si>
    <t>ООО "ВОДОКАНАЛ ПРИЛАДОЖСКОГО ГОРОДСКОГО ПОСЕЛЕНИЯ"</t>
  </si>
  <si>
    <t>Лодейнопольский</t>
  </si>
  <si>
    <t>Ломоносовский</t>
  </si>
  <si>
    <t>МО "Лаголовское сельское поселение"</t>
  </si>
  <si>
    <t>МУП "УЖКХ МО "Виллозское СП"</t>
  </si>
  <si>
    <t>МУП «Низино»</t>
  </si>
  <si>
    <t>МО "Низинское сельское поселение"</t>
  </si>
  <si>
    <t>ОАО "Промышленный комплекс "Энергия"</t>
  </si>
  <si>
    <t>ООО "МПЗ Русско-Высоцкое"</t>
  </si>
  <si>
    <t>МО "Русско-Высоцкое сельское поселение"</t>
  </si>
  <si>
    <t>ООО «ПетроЗемПроект»</t>
  </si>
  <si>
    <t>ООО "Лемэк"</t>
  </si>
  <si>
    <t xml:space="preserve">Лужский </t>
  </si>
  <si>
    <t>МО "Мшинское сельское поселение"</t>
  </si>
  <si>
    <t>Лужский</t>
  </si>
  <si>
    <t>Подпорожский</t>
  </si>
  <si>
    <t>МО "Подпорожское городское поселение"</t>
  </si>
  <si>
    <t>Приозерский</t>
  </si>
  <si>
    <t>МО "Мичуринское сельское поселение"</t>
  </si>
  <si>
    <t>ЗАО "Завод ВНИИЗЕММАШ"</t>
  </si>
  <si>
    <t>МО "Сосновское сельское поселение"</t>
  </si>
  <si>
    <t>ЗАО "Сосновоагропромтехника"</t>
  </si>
  <si>
    <t>ОАО "Кингисеппский Водоканал"</t>
  </si>
  <si>
    <t>МО "Кингисеппское городское поселение"</t>
  </si>
  <si>
    <t>МО "Приозерское городское поселение"</t>
  </si>
  <si>
    <t>ООО "ЛенСервисСтрой" &lt;*&gt;</t>
  </si>
  <si>
    <t>МО "Громовское сельское поселение"</t>
  </si>
  <si>
    <t>МО "Ларионовское сельское поселение"</t>
  </si>
  <si>
    <t>МО  "Плодовское сельское поселение"</t>
  </si>
  <si>
    <t>МО "Севастьяновское сельское поселение"</t>
  </si>
  <si>
    <t>МО "Кузнечнинское городское поселение"</t>
  </si>
  <si>
    <t>МО "Красноозерное сельское поселение"</t>
  </si>
  <si>
    <t>ООО "Инфраструктура Плюс"</t>
  </si>
  <si>
    <t>МО "Мельниковское сельское поселение"</t>
  </si>
  <si>
    <t>ООО "Уют-Сервис плюс"&lt;*&gt;</t>
  </si>
  <si>
    <t>МО "Ромашкинское сельское поселение"</t>
  </si>
  <si>
    <t>ООО "Уют-Сервис"&lt;*&gt;</t>
  </si>
  <si>
    <t>МО "Петровское сельское поселение"</t>
  </si>
  <si>
    <t>ООО Управляющая компания ''Оазис''&lt;*&gt;</t>
  </si>
  <si>
    <t>МО "Запорожское сельское поселение"</t>
  </si>
  <si>
    <t>ЗАО "Нева Энергия"</t>
  </si>
  <si>
    <t>Сланцевский</t>
  </si>
  <si>
    <t>МО "Сланцевское городское поселение"</t>
  </si>
  <si>
    <t>МО "Загривское сельское поселение"</t>
  </si>
  <si>
    <t>МО "Старопольское сельское поселение"</t>
  </si>
  <si>
    <t>МО "Гостицкое сельское поселение"</t>
  </si>
  <si>
    <t>ООО "Гранд"</t>
  </si>
  <si>
    <t>Сосновоборский городской округ</t>
  </si>
  <si>
    <t>МО "Сосновоборский городской округ"</t>
  </si>
  <si>
    <t>Сосновоборское муниципальное унитарное предприятие "Водоканал"</t>
  </si>
  <si>
    <t>ОАО "Российский концерн по производству электрической и тепловой энергии на атомных станциях" (филиал "Ленинградская атомная станция")</t>
  </si>
  <si>
    <t>ЗАО "СП Андреевское"</t>
  </si>
  <si>
    <t>Тихвинский</t>
  </si>
  <si>
    <t xml:space="preserve"> МО "Мелегежское сельское поселение"</t>
  </si>
  <si>
    <t>МО "Тихвинское городское поселение"</t>
  </si>
  <si>
    <t>МО "Борское сельское поселение"</t>
  </si>
  <si>
    <t>МО "Ганьковское сельское поселение"</t>
  </si>
  <si>
    <t>МО "Горское сельское поселение"</t>
  </si>
  <si>
    <t>МО "Коськовское сельское поселение"</t>
  </si>
  <si>
    <t>МО "Пашозёрское сельское поселение"</t>
  </si>
  <si>
    <t>МО "Шугозерское сельское поселение"</t>
  </si>
  <si>
    <t>МО "Мелегежское сельское поселение"</t>
  </si>
  <si>
    <t>ОАО "Тепловые сети"</t>
  </si>
  <si>
    <t>Тосненский</t>
  </si>
  <si>
    <t>МО "Форносовское городское поселение"</t>
  </si>
  <si>
    <t>МО "Любанское городское поселение"</t>
  </si>
  <si>
    <t>ООО "Актион" &lt;*&gt;</t>
  </si>
  <si>
    <t>ООО "Совхоз "Восточный"</t>
  </si>
  <si>
    <t>МО "Нурминское сельское поселение"</t>
  </si>
  <si>
    <t>Государственное бюджетное образовательное учреждение среднего профессионального образования Ленинградской области «Лисинский лесной колледж»</t>
  </si>
  <si>
    <t>МО "Лисинское сельское поселение"</t>
  </si>
  <si>
    <t>Федеральное казенное учреждение "Исправительная колония №2 УФСИН по г.СПб и ЛО"</t>
  </si>
  <si>
    <t>МО "Ульяновское городское поселение"</t>
  </si>
  <si>
    <t>Федоровское МУП ЖКХ, инженерных коммуникаций и благоустройства</t>
  </si>
  <si>
    <t>МО "Федоровское сельское поселение"</t>
  </si>
  <si>
    <t>ОАО "Ленинградские областные коммунальные системы" (филиал "Тосненский водоканал")</t>
  </si>
  <si>
    <t>ОАО "РЖД" (Октябрьская дирекция по тепловодоснабжению - СП Центральной дирекции по тепловодоснабжению - филиала ОАО "РЖД")</t>
  </si>
  <si>
    <t>техническая  вода</t>
  </si>
  <si>
    <t>Для потребителей МО "Сертоловское городское поселение"</t>
  </si>
  <si>
    <t>&lt;*&gt;</t>
  </si>
  <si>
    <t>организации, применяющие упрощенную систему налогообложения (тарифы налогом на добавленную стоимость не облагаются)</t>
  </si>
  <si>
    <t>Территория действия услуги</t>
  </si>
  <si>
    <t>транспортировка сточных вод</t>
  </si>
  <si>
    <t>водоотведение</t>
  </si>
  <si>
    <t>Волосовский</t>
  </si>
  <si>
    <t>МО "Романовское сельское поселение"(кроме п.Углово)</t>
  </si>
  <si>
    <t>МО "Романовское сельское поселение"(п.Углово)</t>
  </si>
  <si>
    <t>МО "Сертоловское городское поселение", кроме микрорайона Черная речка</t>
  </si>
  <si>
    <t xml:space="preserve">МО "Сертоловское городское поселение" микрорайона Черная речка </t>
  </si>
  <si>
    <t>МО "Свердловское городское поселение", кроме д.Невский парклесхоз</t>
  </si>
  <si>
    <t>МО "Свердловское городское поселение",  д.Невский парклесхоз</t>
  </si>
  <si>
    <t>МП "ЖКХ п. им. Морозова"</t>
  </si>
  <si>
    <t>ООО "ГТМ-теплосервис"</t>
  </si>
  <si>
    <t>ОАО "ЛОТЭК"</t>
  </si>
  <si>
    <t>ООО "СК-СИГМА"</t>
  </si>
  <si>
    <t>ФГУП "РНЦ "Прикладная химия"</t>
  </si>
  <si>
    <t xml:space="preserve"> МО "Лесколовское сельское поселение"</t>
  </si>
  <si>
    <t>МО "первомайское сельское поселение"</t>
  </si>
  <si>
    <t>МО "город Коммунар"</t>
  </si>
  <si>
    <t>МУП ЖКХ "Сиверский"</t>
  </si>
  <si>
    <t xml:space="preserve">Гатчинский </t>
  </si>
  <si>
    <t>МО "Пудомягское сельское поселение, МО "Таицкое городское поселение"</t>
  </si>
  <si>
    <t>МО "Усть-Лужское сельское поселение"</t>
  </si>
  <si>
    <t>ООО "Производственное объединение "Киришинефтеоргсинтез"</t>
  </si>
  <si>
    <t xml:space="preserve">ООО "ВОДОКАНАЛ ОТРАДНЕНСКОГО ГОРОДСКОГО ПОСЕЛЕНИЯ" </t>
  </si>
  <si>
    <t xml:space="preserve"> МО "Низинское сельское поселение"</t>
  </si>
  <si>
    <t>МО "Кипенское сельское поселение"</t>
  </si>
  <si>
    <t>МО "Никольское городское поселение"</t>
  </si>
  <si>
    <t>МО "Вознесенское городское поселение"</t>
  </si>
  <si>
    <t>МО "Важинское городское поселение"</t>
  </si>
  <si>
    <t>МО "Винницкое сельское поселение"</t>
  </si>
  <si>
    <t>МО "Новосельское сельское поселение"</t>
  </si>
  <si>
    <t>ОАО "Инженерно-технический центр"</t>
  </si>
  <si>
    <t>МО "Тельмановское сельское поселение"</t>
  </si>
  <si>
    <t>Государственное бюджетное образовательное учреждение среднего профессионального образования Ленинградской области "Лисинский лесной колледж"</t>
  </si>
  <si>
    <t>Федеральное казенное учреждение "Исправительная колония №3 УФСИН по г. СПб и ЛО"</t>
  </si>
  <si>
    <t>Для потребителей  Всеволожского МР кроме  МО "Сертоловское городское поселение"</t>
  </si>
  <si>
    <t>ООО "ЭкоСервис"</t>
  </si>
  <si>
    <t>ООО "ГТМ - теплосервис"</t>
  </si>
  <si>
    <t>МО "Радогощинское сельское поселение"</t>
  </si>
  <si>
    <t>МО "Город Всеволожск", "Романовское сельское поселение"</t>
  </si>
  <si>
    <t>ООО "ЭКОС Северо-Запад"</t>
  </si>
  <si>
    <t>МО "Выскатское сельское поселение"</t>
  </si>
  <si>
    <t>Муниципальное предприятие муниципального образования Выскатское сельское поселение Сланцевского муниципального района Ленинградской области "Предприятие коммунальных и бытовых услуг"&lt;*&gt;</t>
  </si>
  <si>
    <t>Для потребителей д. Разметелево, д. Хапо-ое, д. Мяглово, д. Озерки, д. Новая Пустошь муниципального образования "Колтушское сельское поселение" Всеволожского муниципального района Ленинградской области</t>
  </si>
  <si>
    <t>ООО "Племенной завод "Новоладожский"</t>
  </si>
  <si>
    <t>АО НПО "Поиск"</t>
  </si>
  <si>
    <t>для ООО "Аква Норд-Вест"</t>
  </si>
  <si>
    <t>ООО "Новая Водная Ассоциация"</t>
  </si>
  <si>
    <t>ООО "Коммун Энерго" &lt;*&gt;</t>
  </si>
  <si>
    <t>Муниципальное предприятие муниципального образования  Загривское сельское поселение Сланцевского муниципального района Ленинградской области "Загривское муниципальное предприятие коммунальных, бытовых услуг и благоустройства""&lt;*&gt;</t>
  </si>
  <si>
    <t>ООО "Коммун Энерго"&lt;*&gt;</t>
  </si>
  <si>
    <t>МУП "Водоканал" г. Гатчина</t>
  </si>
  <si>
    <t>АО "Коммунальные системы Гатчинского района"</t>
  </si>
  <si>
    <t>Для потребителей "Вырицкое городское поселение", "Дружногорское городское поселение", "Сиверское городское поселение", "Большеколпанское сельское поселение", "Веревское сельское поселение", "Войсоквицкое сельское поселение", "Елизаветинское сельское поселение", "Кобринское сельское поселение" , "Новосветовское сельское поселение", "Пудостьское сельское поселение", "Рождественское сельское поселение", "Сусанинское сельское поселение", Сяськелевское сельское поселение", "Таицкое городское поселение", "Пудомягское сельское поселение"</t>
  </si>
  <si>
    <t xml:space="preserve">Волосовский </t>
  </si>
  <si>
    <t>м</t>
  </si>
  <si>
    <t xml:space="preserve"> МО "Большеколпанское СП" (за исключением деревни Большие Колпаны)</t>
  </si>
  <si>
    <t xml:space="preserve">транспортировка сточных вод </t>
  </si>
  <si>
    <t>Для потребителей деревни Большие Колпаны МО "Большеколпанское СП"</t>
  </si>
  <si>
    <t>Для потребителей  МО "Вырицкое городское поселение", "Дружногорское городское поселение", "Сиверское городское поселение", "Большеколпанское сельское поселение", "Веревское сельское поселение", "Войсоквицкое сельское поселение", "Елизаветинское сельское поселение", "Кобринское сельское поселение" , "Новосветовское сельское поселение", "Пудостьское сельское поселение", "Рождественское сельское поселение", "Сусанинское сельское поселение", Сяськелевское сельское поселение"</t>
  </si>
  <si>
    <t>МО "Большеколпанское сельское поселение"</t>
  </si>
  <si>
    <t>АО "КНАУФ ПЕТРОБОРД"</t>
  </si>
  <si>
    <t>ЗАО "Рощино сельхозтехника"</t>
  </si>
  <si>
    <t>ООО УК "Мурино"</t>
  </si>
  <si>
    <t>Номер (п-эк.обоснов. пн-для населения)</t>
  </si>
  <si>
    <t>Номер             (п-эк.обоснов. пн-для населения)</t>
  </si>
  <si>
    <t>ООО "Инженерно-энергетический комплекс"</t>
  </si>
  <si>
    <t xml:space="preserve">Ломоносовский </t>
  </si>
  <si>
    <t>ООО "ЛОКС"</t>
  </si>
  <si>
    <t>Федеральное государственное бюджетное учреждение науки Институт физиологии им. И.П. Павлова Российской академии наук</t>
  </si>
  <si>
    <t>Для потребителей с. Павлово МО "Колтушское сельское поселение"</t>
  </si>
  <si>
    <t>Для потребителей  МО "Колтушское сельское поселение" (кроме с. Павлово)</t>
  </si>
  <si>
    <t>МО "Свердловское городское поселение" (дер. Новосаратовка, промзоны "Уткина заводь")</t>
  </si>
  <si>
    <t>МП "Токсовский энергетический коммунальный комплекс"</t>
  </si>
  <si>
    <t>АО "Исток"</t>
  </si>
  <si>
    <t>ГБДОУ "Детский оздоровительный городок "Малыш"</t>
  </si>
  <si>
    <t>ООО "Водно-коммунальное хозяйство" &lt;*&gt;</t>
  </si>
  <si>
    <t>подвоз воды</t>
  </si>
  <si>
    <t>МО "Староладожское сельское поселение"</t>
  </si>
  <si>
    <t>МО "Сиверское городское поселение"</t>
  </si>
  <si>
    <t>ОАО "Волховская сельхозтехника"&lt;*&gt;</t>
  </si>
  <si>
    <t>АО "Ленинградские областные коммунальные системы"( филиал Невский водопровод АО "ЛОКС")</t>
  </si>
  <si>
    <t>МО "Лужское городское поселение"</t>
  </si>
  <si>
    <t>Центральный банк Российской Федерации (Пансионат с лечением "Зеленый бор" Отделения  по Ленинградской области Северо-Западного главного управления Центрального банка Российской Федерации)</t>
  </si>
  <si>
    <t>государственное казенное учреждение здравоохранения Ленинградской области "Дружносельская психиатрическая больница"</t>
  </si>
  <si>
    <t>АО "Российский концерн по производству электрической и тепловой энергии на атомных станциях" (филиал "Ленинградская атомная станция")</t>
  </si>
  <si>
    <t>муниципальное предприятие муниципального образования Приозерское городское поселение муниципального образования Приозерский муниципальный район Ленинградской области "Приозерские коммунальные сети"</t>
  </si>
  <si>
    <t>Для Сосновоборского муниципального унитарного предприятия "ВОДОКАНАЛ"</t>
  </si>
  <si>
    <t>8. Киришский   МР</t>
  </si>
  <si>
    <t>9. Кировский  МР</t>
  </si>
  <si>
    <t>11. Ломоносовский  МР</t>
  </si>
  <si>
    <t>12. Лужский МР</t>
  </si>
  <si>
    <t>13.  Подпорожский МР</t>
  </si>
  <si>
    <t>14. Приозерский МР</t>
  </si>
  <si>
    <t>17. Тихвинский МР</t>
  </si>
  <si>
    <t>18. Тосненский МР</t>
  </si>
  <si>
    <t>19. Ленинградская область</t>
  </si>
  <si>
    <t>4. Всеволожский МР</t>
  </si>
  <si>
    <t xml:space="preserve"> -</t>
  </si>
  <si>
    <t>Муниципальное унитарное предприятие жилищно-коммунального хозяйства Мшинского сельского поселения</t>
  </si>
  <si>
    <t>для потребителей деревни Пехенец, поселка Мшинская МО "Мшинское сельское поселение"</t>
  </si>
  <si>
    <t>для потребителей поселка Красный Маяк МО "Мшинское сельское поселение"</t>
  </si>
  <si>
    <t>Государственное унитарное предприятие "Водоканал Санкт-Петербурга"</t>
  </si>
  <si>
    <t>02.12.2016, 19.12.2016</t>
  </si>
  <si>
    <t>-</t>
  </si>
  <si>
    <t>МО "Селивановское сельское поселение"</t>
  </si>
  <si>
    <t>МО "Бережковское сельское поселение", "Вындиноостровское сельское поселение", "Потанинское сельское поселение"</t>
  </si>
  <si>
    <t>МО "Пашское сельское поселение","Хваловское сельское поселение", деревня Алексино МО "Колчановское сельское поселение"</t>
  </si>
  <si>
    <t>МО "Усадищенское сельское поселение" и деревня Колчаново МО "Колчановское сельское поселение"</t>
  </si>
  <si>
    <t>175-п</t>
  </si>
  <si>
    <t>158-п</t>
  </si>
  <si>
    <t>поселок Рахья МО "Рахьинское городское поселение"</t>
  </si>
  <si>
    <t>деревня Борисова Грива МО "Рахьинское городское поселение"</t>
  </si>
  <si>
    <t>МО "Рахьинское городское поселение" (кроме поселка Ваганово-2)</t>
  </si>
  <si>
    <t>ЗАО "Интернешнл пейпер"</t>
  </si>
  <si>
    <t>АО "Птицефабрика "Лаголово"</t>
  </si>
  <si>
    <t>161-п</t>
  </si>
  <si>
    <t>МО "Приморское городское поселение"</t>
  </si>
  <si>
    <t>для потребителей Бокситогорский,Волховского,Тихвинского,Подпорожского МР                  (Волховстроевский ТУ)</t>
  </si>
  <si>
    <t>1. Бокситогорский МР</t>
  </si>
  <si>
    <t>2. Волосовский МР</t>
  </si>
  <si>
    <t>3. Волховский МР</t>
  </si>
  <si>
    <t>6. Гатчинский МР</t>
  </si>
  <si>
    <t>7. Кингисеппский  МР</t>
  </si>
  <si>
    <t>5. Выборгский МР</t>
  </si>
  <si>
    <t>10. Лодейнопольский  МР</t>
  </si>
  <si>
    <t>15. Сланцевский  МР</t>
  </si>
  <si>
    <t xml:space="preserve"> МО "Агалатовское сельское поселение"</t>
  </si>
  <si>
    <t>210-п</t>
  </si>
  <si>
    <t>МО "Заневское городское поселение"</t>
  </si>
  <si>
    <t>ООО "АКВА-АЛЬЯНС"</t>
  </si>
  <si>
    <t>СПБ ГУП «Завод МПБО-2»</t>
  </si>
  <si>
    <t xml:space="preserve">Для потребителей МО "Колтушское сельское поселение" и "Заневское городское поселение"
</t>
  </si>
  <si>
    <t>№ п/п</t>
  </si>
  <si>
    <t>ГУП "Водоканал Санкт-Петербурга"</t>
  </si>
  <si>
    <t>Для потребителей муниципальных образований "Город Всеволожск", "Заневское городское поселение", "Муринское сельское поселение", "Новодевяткинское сельское поселение" Всеволожского муниципального района Ленинградской области</t>
  </si>
  <si>
    <t>ООО "Полар Инвест"</t>
  </si>
  <si>
    <t>ОАО "Ленинградские областные коммунальные системы" (филиал "Невский водопровод АО "ЛОКС")</t>
  </si>
  <si>
    <t>МУП "Водоканал Шлиссельбурга"</t>
  </si>
  <si>
    <t>159-п</t>
  </si>
  <si>
    <t>139-п</t>
  </si>
  <si>
    <t>МО "Лужское городское поселение", "Толмачевское городское поселение", "Володарское сельское поселение", "Волошовское сельское поселение", "Заклинское сельское поселение",  "Оредежское сельское поселение", ""Ретюнское сельское поселение", "Серебрянское сельское поселение", "Тесовское Сельское поселение" (кроме деревни Белое, деревни Хрепелка), "Ям-Тесовское сельское поселение"</t>
  </si>
  <si>
    <t>16. Сосновоборский   ГО</t>
  </si>
  <si>
    <t>МО "Тосненское городское поселение", "Ульяновское городское поселение", "Рябовское городское поселение", "Никольское городское поселение", "Красноборское городское поселение", "Шапкинское сельское поселение", "Тельмановское сельское поселение", "Трубникоборское сельское поселение", "Лисинское сельское поселение"</t>
  </si>
  <si>
    <t xml:space="preserve">МО "Бегуницкое сельское поселение", "Беседское сельское поселение", "Большеврудское сельское поселение", "Волосовское городско поселение", "Губаницкое сельское поселение", "Зимитицкое сельское поселение", "Изварское сельское поселение", "Калитинское сельское поселение", "Каложицкое сельское поселение", "Кикеринское сельское поселение", "Клопицкое сельское поселение", "Курское сельское поселение", "Рабитицкое сельское поселение", "Сабское сельское поселение", "Сельцовское сельское поселение", "Терпилицкое сельское поселение" </t>
  </si>
  <si>
    <t>МО "Кисельнинское сельское поселение"</t>
  </si>
  <si>
    <t>Для потребителей муниципального образования "Колтушское сельское поселение" Всеволожского муниципального района Ленинградской области (за исключением потребителей д. Разметелево, д. Хапо-ое, д. Мяголово, д. Озерки, д. Новая Пустошь)</t>
  </si>
  <si>
    <t>ООО "Русско-Высоцкий теплоэнергетический комплекс"</t>
  </si>
  <si>
    <t>МО  "Лужское городское поселение", "Толмачевское городское поселение", "Володарское сельское поселение", "Волошовское сельское поселение", "Заклинское сельское поселение",  "Оредежское сельское поселение", ""Ретюнское сельское поселение", "Серебрянское сельское поселение", "Тесовское Сельское поселение" (кроме деревни Белое, деревни Хрепелка), "Ям-Тесовское сельское поселение"</t>
  </si>
  <si>
    <t>МО "Тосненское городское поселение", "Ульяновское городское поселение", "Рябовское городское поселение", "Никольское городское поселение", "Красноборское городское поселение",  "Тельмановское сельское поселение", "Трубникоборское сельское поселение"</t>
  </si>
  <si>
    <t>Для потребителей, находящиеся в военных городках Минобороны России МО "Сертоловское городское поселение"</t>
  </si>
  <si>
    <t xml:space="preserve">МО "Бегуницкое сельское поселение", "Беседское сельское поселение", "Большеврудское сельское поселение", "Волосовское городско поселение", "Губаницкое сельское поселение", "Зимитицкое сельское поселение", "Изварское сельское поселение", "Калитинское сельское поселение", "Каложицкое сельское поселение", "Кикеринское сельское поселение", "Клопицкое сельское поселение",                  "Курское сельское поселение", "Рабитицкое сельское поселение", "Сабское сельское поселение", "Сельцовское сельское поселение", "Терпилицкое сельское поселение" </t>
  </si>
  <si>
    <t>МО "Муринское сельское поселение" (за исключением потребителей пос.Мурино, ул. Оборонная, д.36, 51, 53, 55, д.Лаврики)</t>
  </si>
  <si>
    <t>МО "Муринское сельское поселение" (для пос.Мурино, ул.Оборонная, д.36, 51, 53, 55, д.Лаврики)</t>
  </si>
  <si>
    <t>МО "Шумское сельское посел ение"(для населения, проживающего ул. ПМК-17)</t>
  </si>
  <si>
    <t>для потребителей Бокситогорского, Волховского, Тихвинского,Подпорожский МР                                (Волховстроевский ТУ)</t>
  </si>
  <si>
    <t>для потребителей Подпорожского МР                                     (Петрозаводский территориальный участок)</t>
  </si>
  <si>
    <t>для потребителей Подпорожского МР                                                                                          (Петрозаводский ТУ)</t>
  </si>
  <si>
    <t>МО "Большедворское сельское поселение""</t>
  </si>
  <si>
    <t>МО "Борское сельское поселение""</t>
  </si>
  <si>
    <t>224-п, 431-пн</t>
  </si>
  <si>
    <t>06.12.2016, 19.12.2016</t>
  </si>
  <si>
    <t>226-п, 434-пн</t>
  </si>
  <si>
    <t>176-п</t>
  </si>
  <si>
    <t>112-п</t>
  </si>
  <si>
    <t>ООО "Водолей" &lt;*&gt;</t>
  </si>
  <si>
    <t>МО "Город Всеволожск", МО "Колтушское сельское поселение"</t>
  </si>
  <si>
    <t>Муниципальное предприятие "ТеплоРесурс" муниципально образования Кузнечнинское городское поселение муниципального образования Приозерский муниципальный район Ленинградской области</t>
  </si>
  <si>
    <t>МО "Раздольевское сельское поселение", МО "Сосновское сельское поселение"</t>
  </si>
  <si>
    <t>ООО "АКВАТЕРМ"</t>
  </si>
  <si>
    <t>ЗАО "Усть-Лужский рыбокомбинат" &lt;*&gt;</t>
  </si>
  <si>
    <t>ООО "Усть-Лужский Водоканал"&lt;*&gt;</t>
  </si>
  <si>
    <t>ООО "Экосток" &lt;*&gt;</t>
  </si>
  <si>
    <t>траснпортировка сточных вод</t>
  </si>
  <si>
    <t>водоотведене</t>
  </si>
  <si>
    <t>ООО "Светлые воды" &lt;*&gt;</t>
  </si>
  <si>
    <t>ООО "Северо-Западные Экологические Системы"</t>
  </si>
  <si>
    <t>деревня Снегиревка МО "Сосновское сельское поселение"</t>
  </si>
  <si>
    <t>118-п</t>
  </si>
  <si>
    <t>АО «Северо-Западная инвестиционно-промышленная компания»</t>
  </si>
  <si>
    <t>ООО "Водно-Коммунальное хозяйство"&lt;*&gt;</t>
  </si>
  <si>
    <t>МП "Куйвози-Сервис"&lt;*&gt;</t>
  </si>
  <si>
    <t>10.  Лодейнопольский  МР</t>
  </si>
  <si>
    <t>МП "Куйвози-сервис"&lt;*&gt;</t>
  </si>
  <si>
    <t>15.   Сланцевский  МР</t>
  </si>
  <si>
    <t>ООО «Региональный центр содействия здравоохранению «Ленмединформ»</t>
  </si>
  <si>
    <t>Муниципальное унитарное предприятие Лужского муниципального района "Лужский водоканал"</t>
  </si>
  <si>
    <t>Муниципальное унитарное предприятие Лужского муниципального района "Лужский водокнал"</t>
  </si>
  <si>
    <t>МО "Будогощское городское поселение", МО "Глажевское сельское поселение", МО "Кусинское сельское поселение", МО "Пчевжинское сельское поселение", МО "Пчевское сельское поселение"</t>
  </si>
  <si>
    <t>ОАО "Объединенные электротехнические заводы"</t>
  </si>
  <si>
    <t>ГУП "Петербургский метрополитен"</t>
  </si>
  <si>
    <t>ООО "Первая коммунальная компания"</t>
  </si>
  <si>
    <t>ООО "УК "Аква-Плюс" &lt;*&gt;</t>
  </si>
  <si>
    <t>МО "Лесколовское сельское поселение" (массив "Киссолово")</t>
  </si>
  <si>
    <t>водоотведение (поверхностные сточные воды)</t>
  </si>
  <si>
    <t>ООО "ЛКН"</t>
  </si>
  <si>
    <t>ФГБУ "ЦЖКУ" МО РФ</t>
  </si>
  <si>
    <t>ООО "Северо-Запад Инжиниринг"</t>
  </si>
  <si>
    <t>МО "Новодевяткинское сельское поселение", "Щегловское сельское поселение", "Город Всеволожск", "Рахьинское городское поселение", "Морозовское городское поселение", МО "Кузьмоловское городское поселение"</t>
  </si>
  <si>
    <t>162-п</t>
  </si>
  <si>
    <t>МО "Лидское сельское поселение"  (пос. Подборовье, пос. Заборье)</t>
  </si>
  <si>
    <t>МО "Лидское сельское поселение"  (д. Ольеши)</t>
  </si>
  <si>
    <t xml:space="preserve">"Самойловское сельское поселение»  (пос. Совхозный, пос. Коли) </t>
  </si>
  <si>
    <t xml:space="preserve">"Самойловское сельское поселение»  (д. Анисимово, д. Самойлово, д.Чудцы) </t>
  </si>
  <si>
    <t>Тарифы на услуги в сфере холодного водоснабжения на период регулирования 2018 год, руб./куб.м</t>
  </si>
  <si>
    <t>Тарифы на услуги в сфере водоотведения на период регулирования 2018 год, руб./куб.м</t>
  </si>
  <si>
    <t>27.10.2017, 19.12.2017</t>
  </si>
  <si>
    <t>144-п, 519-пн</t>
  </si>
  <si>
    <t>142-п</t>
  </si>
  <si>
    <t>143-п</t>
  </si>
  <si>
    <t>03.11.2017, 19.12.2017</t>
  </si>
  <si>
    <t>152-п, 511-пн</t>
  </si>
  <si>
    <t>165-п, 510-пн</t>
  </si>
  <si>
    <t>156-п, 509-пн</t>
  </si>
  <si>
    <t>10.11.2017, 19.12.2017</t>
  </si>
  <si>
    <t>184-п, 516-пн</t>
  </si>
  <si>
    <t>180-п</t>
  </si>
  <si>
    <t>17.11.2017, 19.12.2017</t>
  </si>
  <si>
    <t>199-п, 525-пн</t>
  </si>
  <si>
    <t>197-п</t>
  </si>
  <si>
    <t>246-п</t>
  </si>
  <si>
    <t>22.11.2017, 19.12.2017</t>
  </si>
  <si>
    <t>246-п, 522-пн</t>
  </si>
  <si>
    <t>246-п, 521-пн</t>
  </si>
  <si>
    <t>для потребителей Выборского, Гатчинского, Тосненского МР (Санкт-Петербургский ТУ)</t>
  </si>
  <si>
    <t>для потребителей Приозерского МР (Санкт-Петербургский ТУ)</t>
  </si>
  <si>
    <t>для потребителей Кировского МР (Санкт-Петербургский ТУ)</t>
  </si>
  <si>
    <t>для потребителей Волосовский ,Всеволожского,Выборгского,Гатчинского,Кингисеппского,Кировского,Ломоносовского,Лужского,Приозерского,Сланцевского,Тосненского МР (Санкт-Петербургский ТУ)</t>
  </si>
  <si>
    <t>для потребителей Киришского МР (Санкт-Петербургский ТУ)</t>
  </si>
  <si>
    <t>30.11.2017, 19.12.2017</t>
  </si>
  <si>
    <t>286-п, 286-пн</t>
  </si>
  <si>
    <t>285-п, 503-пн</t>
  </si>
  <si>
    <t>МУП "Водоканал" г. Коммунар</t>
  </si>
  <si>
    <t>485-п, 517-пн</t>
  </si>
  <si>
    <t>Для потребителей кроме МО "Сертоловское городское поселение", в/г № 16 (п/о Ваганово-2) МО "Рахьинское ГП"</t>
  </si>
  <si>
    <t>Для потребителей МО "Сертоловское городское поселение", за исключением потребителей, находящиеся в военных городках Минобороны России</t>
  </si>
  <si>
    <t>500-п, 605-пн</t>
  </si>
  <si>
    <t>01.01.2018-30.06.2018</t>
  </si>
  <si>
    <t>01.07.2018-31.12.2018</t>
  </si>
  <si>
    <t>Для потребителей в/г № 16 (п/о Ваганово-2) МО "Рахьинское ГП"</t>
  </si>
  <si>
    <t>663-п, 663-пн</t>
  </si>
  <si>
    <t>08.12.2017, 19.12.2017</t>
  </si>
  <si>
    <t>328-п, 584-пн</t>
  </si>
  <si>
    <t>МО "Виллозское городское поселение"</t>
  </si>
  <si>
    <t>МО "Аннинское городское поселение"</t>
  </si>
  <si>
    <t>МО "Аннинское городское поселение", "Большеижорское городское поселение", "Горбунковское сельское поселение", "Гостилицкое сельское поселение", "Кипенское сельское поселение", "Копорское сельское поселение", "Лаголовское сельское поселение", "Лебяженское городское поселение", "Лопухинское сельское поселение", "Оржицкое сельское поселение", "Пениковское сельское поселение", "Ропшинское сельское поселение", "Русско-Высоцкое сельское поселение"</t>
  </si>
  <si>
    <t>МО "Рахьинское городское поселение" (станция Ладожское Озеро, дома 158 и 160)</t>
  </si>
  <si>
    <t xml:space="preserve"> 20.12.2017</t>
  </si>
  <si>
    <t>ГУП "Леноблводоканал"</t>
  </si>
  <si>
    <t>МО "Сясьстройское городское поселение" (поселок Аврово)</t>
  </si>
  <si>
    <t>626-п, 626-пн</t>
  </si>
  <si>
    <t>3313-п, 582-пн</t>
  </si>
  <si>
    <t>298-п, 576-пн</t>
  </si>
  <si>
    <t>299-п, 577-пн</t>
  </si>
  <si>
    <t>242-п, 574-пн</t>
  </si>
  <si>
    <t>204-п, 579-пн</t>
  </si>
  <si>
    <t>206-п, 578-пн</t>
  </si>
  <si>
    <t>137-п</t>
  </si>
  <si>
    <t>Поселок Новоселье МО "Аннинское городскоее поселение"</t>
  </si>
  <si>
    <t>Поселок Новоселье МО "Аннинское городское поселение"</t>
  </si>
  <si>
    <t>МО "Аннинское городское поселение", "Большеижорское городско поселение", "Горбунковское сельское поселение", "Гостилицкое сельское поселение", "Кипенское сельское поселение", "Копорское сельское поселение", "Лаголовское сельское поселение", "Лебяженское городское поселение", "Лопухинское сельское поселение", "Оржицкое сельское поселение", "Пениковское сельское поселение", "Ропшинское сельское поселение",      "Русско-Высоцкое сельское поселение"</t>
  </si>
  <si>
    <t>626-п, 626-пп</t>
  </si>
  <si>
    <t>358-п, 584-пн</t>
  </si>
  <si>
    <t>331-п, 582-пн</t>
  </si>
  <si>
    <t xml:space="preserve">177-п   </t>
  </si>
  <si>
    <t xml:space="preserve">164-п   </t>
  </si>
  <si>
    <t>136-п</t>
  </si>
  <si>
    <t>478-п, 478-пн</t>
  </si>
  <si>
    <t>МО "Лодейнопольское городское поселение",       МО "Свирьстройское городское поселение",                           МО "Доможировское сельское поселение",                     МО "Янегское сельское поселение"</t>
  </si>
  <si>
    <t>01.07.2018- 31.12.2018</t>
  </si>
  <si>
    <t>МО "Алеховщинское сельское поселение"</t>
  </si>
  <si>
    <t>01.01.2018 - 30.06.2018</t>
  </si>
  <si>
    <t>01.07.2018 -31.12.2018</t>
  </si>
  <si>
    <t>МО "Лодейнопольское городское поселение", МО "Свирьстройское городское поселение",  МО "Доможировское сельское поселение",  МО "Янегское сельское поселение"</t>
  </si>
  <si>
    <t>138-п, 588-пн</t>
  </si>
  <si>
    <t>14.12.2017, 19.12.2017</t>
  </si>
  <si>
    <t>347-п, 535-пн</t>
  </si>
  <si>
    <t>МО "Дзержинское сельское поселение", МО "Осьминское сельское поселение", "Скребловское сельское поселение", МО "Торковичское сельское поселение"</t>
  </si>
  <si>
    <t>МО "Дзержинское сельское поселение,        МО "Осьминское сельское поселение",      МО"Скребловское сельское поселение",        МО "Торковичское сельское поселение"</t>
  </si>
  <si>
    <t>174-п, 534-пн</t>
  </si>
  <si>
    <t>181-п, 538-пн</t>
  </si>
  <si>
    <t>198-п</t>
  </si>
  <si>
    <t>Сосновоборское муниципальное унитарное предприятие "ВОДОКАНАЛ"</t>
  </si>
  <si>
    <t>212-п, 590-пн</t>
  </si>
  <si>
    <t>202-п</t>
  </si>
  <si>
    <t>201-п</t>
  </si>
  <si>
    <t>17,11.2017</t>
  </si>
  <si>
    <t>296-п,536-пн</t>
  </si>
  <si>
    <t>296-п, 536-пн</t>
  </si>
  <si>
    <t>140-п</t>
  </si>
  <si>
    <t>157-п, 589-пн</t>
  </si>
  <si>
    <t>ООО "АКТИОН" &lt;*&gt;</t>
  </si>
  <si>
    <t>157-п,589-пн</t>
  </si>
  <si>
    <t>160-п, 537-пн</t>
  </si>
  <si>
    <t>135-п, 587-пн</t>
  </si>
  <si>
    <t>289-п</t>
  </si>
  <si>
    <t>26.11.2015, 19.12.2017</t>
  </si>
  <si>
    <t>254-п, 586-пн</t>
  </si>
  <si>
    <t>304-п, 592-пн</t>
  </si>
  <si>
    <t>497-п, 591-пн</t>
  </si>
  <si>
    <t>АО "Гатчинский комбикормовый завод"</t>
  </si>
  <si>
    <t>03.11.2017,                                                19.12.2017</t>
  </si>
  <si>
    <t>170-п, 526-пн</t>
  </si>
  <si>
    <t>17.11.2017,   19.12.2017</t>
  </si>
  <si>
    <t>207-п, 523-пн</t>
  </si>
  <si>
    <t>14.12.2017,   19.12.2017</t>
  </si>
  <si>
    <t>335-п,600-пн</t>
  </si>
  <si>
    <t>17.11.2017,    19.12.2017</t>
  </si>
  <si>
    <t>19.12.2017,           19.12.2017</t>
  </si>
  <si>
    <t>494-п,                     602-пн</t>
  </si>
  <si>
    <t>228-п, 604-пн</t>
  </si>
  <si>
    <t>288-п</t>
  </si>
  <si>
    <t>208-п, 512-пн</t>
  </si>
  <si>
    <t>ООО"ЖилКомТеплоЭнерго"</t>
  </si>
  <si>
    <t>МУП «Приладожскводоканал»</t>
  </si>
  <si>
    <t>301-п</t>
  </si>
  <si>
    <t>МУП "Водоканал Кировского района"</t>
  </si>
  <si>
    <t>665-п, 665- пн</t>
  </si>
  <si>
    <t>МО "Синявинское городское поселение" и МО "Приладожское городское поселение"</t>
  </si>
  <si>
    <t>629-п</t>
  </si>
  <si>
    <t>627-п</t>
  </si>
  <si>
    <t>628-п</t>
  </si>
  <si>
    <t>611-п</t>
  </si>
  <si>
    <t>479-п</t>
  </si>
  <si>
    <t>30.11.2017,  19.12.2017</t>
  </si>
  <si>
    <t>293-п, 518-пн</t>
  </si>
  <si>
    <t>308-п, 504-пн</t>
  </si>
  <si>
    <t>205-п, 601-пн</t>
  </si>
  <si>
    <t>03.11.2017,  19.12.2017</t>
  </si>
  <si>
    <t>171-п, 520-пн</t>
  </si>
  <si>
    <t>10.11.2017,  19.12.2017</t>
  </si>
  <si>
    <t>173-п,  597-пн</t>
  </si>
  <si>
    <t>664-п,664-пн</t>
  </si>
  <si>
    <t>17.11.2017,  19.12.2017</t>
  </si>
  <si>
    <t>187-п</t>
  </si>
  <si>
    <t>169-п</t>
  </si>
  <si>
    <t>166-п</t>
  </si>
  <si>
    <t>151-п</t>
  </si>
  <si>
    <t>146-п</t>
  </si>
  <si>
    <t>145-п</t>
  </si>
  <si>
    <t>245-п</t>
  </si>
  <si>
    <t>133-п</t>
  </si>
  <si>
    <t>215-п, 564-пн</t>
  </si>
  <si>
    <t>292-п, 561-пн</t>
  </si>
  <si>
    <t>214-п, 563-пн</t>
  </si>
  <si>
    <t>182-п, 533-пн</t>
  </si>
  <si>
    <t>322-п, 565-пн</t>
  </si>
  <si>
    <t>183-п, 532-пн</t>
  </si>
  <si>
    <t>287-п</t>
  </si>
  <si>
    <t>226-п, 554-пн</t>
  </si>
  <si>
    <t>ООО "«Колтушские инженерные сети»"&lt;*&gt;</t>
  </si>
  <si>
    <t>213-п, 560-пн</t>
  </si>
  <si>
    <t>155-п</t>
  </si>
  <si>
    <t>484-п, 559-пн</t>
  </si>
  <si>
    <t>МКП «УКС» МО «Новодевяткинское сельское поселение» ВМР ЛО</t>
  </si>
  <si>
    <t>305-п, 555-пн</t>
  </si>
  <si>
    <t>134-п</t>
  </si>
  <si>
    <t>227-п</t>
  </si>
  <si>
    <t>154-п</t>
  </si>
  <si>
    <t>488-п, 566-пн</t>
  </si>
  <si>
    <t>229-п, 505-пн</t>
  </si>
  <si>
    <t>475-п, 514-пн</t>
  </si>
  <si>
    <t>499-п, 606-пн</t>
  </si>
  <si>
    <t>МУП "Управляющая компания"</t>
  </si>
  <si>
    <t>496-п, 598-пн</t>
  </si>
  <si>
    <t>487-п, 506-пн</t>
  </si>
  <si>
    <t>230-п, 515-пн</t>
  </si>
  <si>
    <t>ООО "Прогресс"</t>
  </si>
  <si>
    <t>391-п</t>
  </si>
  <si>
    <t>МО "Кузьмоловское городское поселение",  за исключением ООО "Ресурсоснабжающая организация 47" и ООО "Аква Норд-Вест"</t>
  </si>
  <si>
    <t>для ООО "Ресурсоснабжающая организация 47"</t>
  </si>
  <si>
    <t>371-п, 502-пн</t>
  </si>
  <si>
    <t>323-п, 527-пн</t>
  </si>
  <si>
    <t>МО "Муринское сельское поселение" (пос. Мурино: ул. Шоссе в Лаврики (д. 34, 34 корп. 1, 2, 3, д. 33, 39, 42, 57 лит. А, Б, В, Д, Е), ул. Английская (д. 13), ул. Центральная (д. 1, 1б, 1в, 3, 3а, 7, 7а), ул. Парковая (д. 6, 7, 8, 10, 21, 29),
ул. Гражданская (д. 6), ул. Лесная (д. 3))</t>
  </si>
  <si>
    <t>491-п, 599-пн</t>
  </si>
  <si>
    <t>ООО "Ресурсоснабжающая организация 47"</t>
  </si>
  <si>
    <t>481-п, 513-пн</t>
  </si>
  <si>
    <t>325-п</t>
  </si>
  <si>
    <t>178-п</t>
  </si>
  <si>
    <t>179-п</t>
  </si>
  <si>
    <t>188-п, 603-пн</t>
  </si>
  <si>
    <t>332-п</t>
  </si>
  <si>
    <t>392-п, 528-пн</t>
  </si>
  <si>
    <t>321-п, 575-пн</t>
  </si>
  <si>
    <t>297-п, 524-пн</t>
  </si>
  <si>
    <t>302-п, 529-пн</t>
  </si>
  <si>
    <t>295-п</t>
  </si>
  <si>
    <t>294-п, 540-пн</t>
  </si>
  <si>
    <t>290-п, 581-пн</t>
  </si>
  <si>
    <t>284-п, 580-пн</t>
  </si>
  <si>
    <t xml:space="preserve">Государственное унитарное предприятие Ленинградской области "ГОСТИЦЫ-ВОДОКАНАЛ" </t>
  </si>
  <si>
    <t>315-п, 595-пн</t>
  </si>
  <si>
    <t>ООО "БазэлЦемент-Пикалево"</t>
  </si>
  <si>
    <t>Государственное унитарное предприятие Ленинградской области "Сланцы-Водоканал"муниципального образования Сланцевское городское поселение</t>
  </si>
  <si>
    <t>319-п, 438-пн</t>
  </si>
  <si>
    <t>ООО "Сланцы"</t>
  </si>
  <si>
    <t>326-п</t>
  </si>
  <si>
    <t>244-п, 432-пн</t>
  </si>
  <si>
    <t>311-п, 553-пн</t>
  </si>
  <si>
    <t>ООО «Альянс плюс»</t>
  </si>
  <si>
    <t>Для прочих потребителей МО "Кузьмоловское городское поселение"</t>
  </si>
  <si>
    <t>Для ООО «Аква Норд-Вест» МО "Кузьмоловское городское поселение"</t>
  </si>
  <si>
    <t>389-п</t>
  </si>
  <si>
    <t>329-п</t>
  </si>
  <si>
    <t>490-п</t>
  </si>
  <si>
    <t>186-п</t>
  </si>
  <si>
    <t>390-п, 567-пн</t>
  </si>
  <si>
    <t>498-п, 498-пн</t>
  </si>
  <si>
    <t>480-п, 480-пн</t>
  </si>
  <si>
    <t>ГБНОУ «СПБ ГДТЮ»</t>
  </si>
  <si>
    <t>384-п, 556-пн</t>
  </si>
  <si>
    <t>610-п</t>
  </si>
  <si>
    <t>382-п</t>
  </si>
  <si>
    <t>342-п, 541-пн</t>
  </si>
  <si>
    <t>291-п, 539-пн</t>
  </si>
  <si>
    <t>492-п, 583-пн</t>
  </si>
  <si>
    <t>МО "Каменногорское городское поселение"                                                  город Каменногорск</t>
  </si>
  <si>
    <t>474-п, 552-пн</t>
  </si>
  <si>
    <t>ОАО "Птицефабрика "Ударник"</t>
  </si>
  <si>
    <t>307-п, 562-пн</t>
  </si>
  <si>
    <t>168-п, 557-пн</t>
  </si>
  <si>
    <t>303-п, 596-пн</t>
  </si>
  <si>
    <t>482-п, 594-пн</t>
  </si>
  <si>
    <t>483-п, 594-пн</t>
  </si>
  <si>
    <t>МО "Плодовское сельское поселение"</t>
  </si>
  <si>
    <t>489-п, 594-пн</t>
  </si>
  <si>
    <t>333-п, 558-пн</t>
  </si>
  <si>
    <t>327-п, 470-пн</t>
  </si>
  <si>
    <t>306-п, 571-пн</t>
  </si>
  <si>
    <t>209-п, 573-пн</t>
  </si>
  <si>
    <t>203-п, 530-пн</t>
  </si>
  <si>
    <t>495-п, 572-пн</t>
  </si>
  <si>
    <t>МО "Сосновское сельское поселение" ( для потребителей проживающих по адресам: ул. Пионерская дома №1а, 1б; ул. Молодежная дома №1,2,3,4,5,6; ул. Механизаторов дома № 1,3,5,7,7а,9)</t>
  </si>
  <si>
    <t>211-п, 568-пн</t>
  </si>
  <si>
    <t>493-п, 569-пн</t>
  </si>
  <si>
    <t>473-п,593-пн</t>
  </si>
  <si>
    <t>поселки Березовик-1, Березовик-2,Красава, Сарка и Царицино Озеро МО "Тихвинское городское поселение"</t>
  </si>
  <si>
    <t>МО "Цвылевское сельское поселение"</t>
  </si>
  <si>
    <t>320-п</t>
  </si>
  <si>
    <t>247-п, 508-пн</t>
  </si>
  <si>
    <t>494-п, 602-пн</t>
  </si>
  <si>
    <t>335-п, 600-пн</t>
  </si>
  <si>
    <t>473-п, 593-пн</t>
  </si>
  <si>
    <t>МУП «Приладожскводоканал»*</t>
  </si>
  <si>
    <t>02.03.2018-30.06.2018</t>
  </si>
  <si>
    <t>19-п,19-пн</t>
  </si>
  <si>
    <t>01.01.2018-01.03.2018</t>
  </si>
  <si>
    <t>16.03.2018-30.06.2018</t>
  </si>
  <si>
    <t>ГУП ЛО "Водоканал города Выборг"</t>
  </si>
  <si>
    <t xml:space="preserve">МО "Селезневское сельское поселение"                    поселок Селезнево </t>
  </si>
  <si>
    <t>21-п, 21пн</t>
  </si>
  <si>
    <t>Для потребителей "Приморское городское поселение", "Высоцкое городское поселение", "Гончаровское сельское поселение", "Каменногорское городское поселение", "Полянское сельское поселение", "Первомайское сельское поселение", "Советское городское поселение", "Рощинское городское поселение", "Красносельское сельское поселение", "Селезневское сельское поселение" Выборгского муниципального района Ленинградской области, за исключением поселка Селезнево</t>
  </si>
  <si>
    <t>Для потребителей "Приморское городское поселение", "Высоцкое городское поселение", "Гончаровское сельское поселение", "Каменногорское городское поселение", "Полянское сельское поселение", "Первомайское сельское поселение", "Советское городское поселение", "Рощинское городское поселение", "Красносельское сельское поселение", "Селезневское сельское поселение" Выборгского муниципального района Ленинградской области, за исключением                     поселка Селезнево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</si>
</sst>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b/>
      <sz val="10"/>
      <name val="Times New Roman"/>
      <family val="1"/>
      <charset val="204"/>
    </font>
    <font>
      <b/>
      <i/>
      <sz val="10"/>
      <name val="Times New Roman"/>
      <family val="1"/>
      <charset val="204"/>
    </font>
    <font>
      <sz val="8"/>
      <name val="Times New Roman"/>
      <family val="1"/>
      <charset val="204"/>
    </font>
    <font>
      <u/>
      <sz val="11"/>
      <color theme="10"/>
      <name val="Calibri"/>
      <family val="2"/>
      <charset val="204"/>
      <scheme val="minor"/>
    </font>
    <font>
      <b/>
      <sz val="8"/>
      <name val="Times New Roman"/>
      <family val="1"/>
      <charset val="204"/>
    </font>
    <font>
      <b/>
      <sz val="8"/>
      <color theme="1"/>
      <name val="Times New Roman"/>
      <family val="1"/>
      <charset val="204"/>
    </font>
    <font>
      <b/>
      <i/>
      <sz val="14"/>
      <name val="Times New Roman"/>
      <family val="1"/>
      <charset val="204"/>
    </font>
    <font>
      <b/>
      <sz val="11"/>
      <name val="Times New Roman"/>
      <family val="1"/>
      <charset val="204"/>
    </font>
    <font>
      <sz val="11"/>
      <color rgb="FF9C0006"/>
      <name val="Calibri"/>
      <family val="2"/>
      <charset val="204"/>
      <scheme val="minor"/>
    </font>
    <font>
      <sz val="11"/>
      <color theme="1"/>
      <name val="Times New Roman"/>
      <family val="1"/>
      <charset val="204"/>
    </font>
    <font>
      <sz val="11"/>
      <name val="Times New Roman"/>
      <family val="1"/>
      <charset val="204"/>
    </font>
    <font>
      <b/>
      <sz val="11"/>
      <color theme="1"/>
      <name val="Times New Roman"/>
      <family val="1"/>
      <charset val="204"/>
    </font>
    <font>
      <sz val="11"/>
      <name val="Calibri"/>
      <family val="2"/>
      <charset val="204"/>
      <scheme val="minor"/>
    </font>
    <font>
      <sz val="8"/>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C7CE"/>
      </patternFill>
    </fill>
  </fills>
  <borders count="15">
    <border>
      <left/>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4" fillId="0" borderId="0" applyNumberFormat="0" applyFill="0" applyBorder="0" applyAlignment="0" applyProtection="0"/>
    <xf numFmtId="0" fontId="9" fillId="3" borderId="0" applyNumberFormat="0" applyBorder="0" applyAlignment="0" applyProtection="0"/>
  </cellStyleXfs>
  <cellXfs count="188">
    <xf numFmtId="0" fontId="0" fillId="0" borderId="0" xfId="0"/>
    <xf numFmtId="0" fontId="6" fillId="2" borderId="0" xfId="0" applyFont="1" applyFill="1" applyBorder="1" applyAlignment="1">
      <alignment horizontal="center"/>
    </xf>
    <xf numFmtId="0" fontId="6" fillId="2" borderId="5" xfId="0" applyFont="1" applyFill="1" applyBorder="1" applyAlignment="1">
      <alignment horizontal="center"/>
    </xf>
    <xf numFmtId="14" fontId="2" fillId="2" borderId="5" xfId="0" applyNumberFormat="1" applyFont="1" applyFill="1" applyBorder="1" applyAlignment="1">
      <alignment horizontal="center" vertical="center" wrapText="1"/>
    </xf>
    <xf numFmtId="2" fontId="5" fillId="2" borderId="5" xfId="0" applyNumberFormat="1"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xf numFmtId="2" fontId="5" fillId="2" borderId="5" xfId="0" applyNumberFormat="1" applyFont="1" applyFill="1" applyBorder="1" applyAlignment="1">
      <alignment horizontal="center" vertical="center"/>
    </xf>
    <xf numFmtId="14" fontId="1" fillId="2" borderId="5" xfId="0" applyNumberFormat="1" applyFont="1" applyFill="1" applyBorder="1" applyAlignment="1">
      <alignment horizontal="center" vertical="center" wrapText="1"/>
    </xf>
    <xf numFmtId="1" fontId="10" fillId="2" borderId="0" xfId="0" applyNumberFormat="1" applyFont="1" applyFill="1" applyAlignment="1">
      <alignment vertical="center"/>
    </xf>
    <xf numFmtId="0" fontId="10" fillId="2" borderId="0" xfId="0" applyFont="1" applyFill="1" applyAlignment="1"/>
    <xf numFmtId="0" fontId="10" fillId="2" borderId="0" xfId="0" applyFont="1" applyFill="1"/>
    <xf numFmtId="0" fontId="10" fillId="2" borderId="0" xfId="0" applyFont="1" applyFill="1" applyAlignment="1">
      <alignment horizontal="center"/>
    </xf>
    <xf numFmtId="0" fontId="11" fillId="2" borderId="0" xfId="0" applyFont="1" applyFill="1"/>
    <xf numFmtId="0" fontId="8" fillId="2" borderId="0" xfId="0" applyFont="1" applyFill="1" applyAlignment="1">
      <alignment horizontal="center"/>
    </xf>
    <xf numFmtId="0" fontId="11" fillId="2" borderId="0" xfId="0" applyFont="1" applyFill="1" applyBorder="1"/>
    <xf numFmtId="0" fontId="10" fillId="2" borderId="0" xfId="0" applyFont="1" applyFill="1" applyAlignment="1">
      <alignment horizontal="center" vertical="center" wrapText="1"/>
    </xf>
    <xf numFmtId="1" fontId="10" fillId="2" borderId="0" xfId="0" applyNumberFormat="1" applyFont="1" applyFill="1" applyAlignment="1">
      <alignment horizontal="center" vertical="center"/>
    </xf>
    <xf numFmtId="1" fontId="11" fillId="2" borderId="0" xfId="0" applyNumberFormat="1" applyFont="1" applyFill="1" applyAlignment="1">
      <alignment horizontal="center" vertical="center"/>
    </xf>
    <xf numFmtId="0" fontId="8" fillId="2" borderId="0" xfId="0" applyFont="1" applyFill="1"/>
    <xf numFmtId="0" fontId="8" fillId="2" borderId="0" xfId="0" applyFont="1" applyFill="1" applyBorder="1"/>
    <xf numFmtId="0" fontId="8" fillId="2" borderId="5" xfId="0" applyFont="1" applyFill="1" applyBorder="1"/>
    <xf numFmtId="0" fontId="12" fillId="2" borderId="0" xfId="0" applyFont="1" applyFill="1" applyBorder="1"/>
    <xf numFmtId="0" fontId="12" fillId="2" borderId="0" xfId="0" applyFont="1" applyFill="1"/>
    <xf numFmtId="0" fontId="12" fillId="2" borderId="5" xfId="0" applyFont="1" applyFill="1" applyBorder="1"/>
    <xf numFmtId="14" fontId="2" fillId="2" borderId="4" xfId="0" applyNumberFormat="1" applyFont="1" applyFill="1" applyBorder="1" applyAlignment="1">
      <alignment horizontal="center" vertical="center" wrapText="1"/>
    </xf>
    <xf numFmtId="1" fontId="2" fillId="2" borderId="8" xfId="0" applyNumberFormat="1" applyFont="1" applyFill="1" applyBorder="1" applyAlignment="1">
      <alignment horizontal="center" vertical="center" wrapText="1"/>
    </xf>
    <xf numFmtId="14" fontId="2" fillId="2" borderId="0" xfId="0" applyNumberFormat="1" applyFont="1" applyFill="1" applyBorder="1" applyAlignment="1">
      <alignment horizontal="center" vertical="center" wrapText="1"/>
    </xf>
    <xf numFmtId="14" fontId="2" fillId="2" borderId="12"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 fontId="11" fillId="2" borderId="10" xfId="0" applyNumberFormat="1" applyFont="1" applyFill="1" applyBorder="1" applyAlignment="1">
      <alignment horizontal="center" vertical="center"/>
    </xf>
    <xf numFmtId="4" fontId="10" fillId="2" borderId="0" xfId="0" applyNumberFormat="1" applyFont="1" applyFill="1" applyAlignment="1">
      <alignment horizontal="center"/>
    </xf>
    <xf numFmtId="4" fontId="11" fillId="2" borderId="0" xfId="0" applyNumberFormat="1" applyFont="1" applyFill="1" applyBorder="1" applyAlignment="1">
      <alignment horizontal="center"/>
    </xf>
    <xf numFmtId="4" fontId="11" fillId="2" borderId="0" xfId="0" applyNumberFormat="1" applyFont="1" applyFill="1" applyAlignment="1">
      <alignment horizontal="center"/>
    </xf>
    <xf numFmtId="14" fontId="7" fillId="2" borderId="2" xfId="0" applyNumberFormat="1" applyFont="1" applyFill="1" applyBorder="1" applyAlignment="1">
      <alignment vertical="center" wrapText="1"/>
    </xf>
    <xf numFmtId="14" fontId="7" fillId="2" borderId="3" xfId="0" applyNumberFormat="1" applyFont="1" applyFill="1" applyBorder="1" applyAlignment="1">
      <alignment vertical="center" wrapText="1"/>
    </xf>
    <xf numFmtId="14" fontId="3" fillId="2" borderId="5"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1" fontId="11" fillId="2" borderId="6" xfId="0" applyNumberFormat="1" applyFont="1" applyFill="1" applyBorder="1" applyAlignment="1">
      <alignment horizontal="center" vertical="center"/>
    </xf>
    <xf numFmtId="1" fontId="10" fillId="2" borderId="4" xfId="0" applyNumberFormat="1" applyFont="1" applyFill="1" applyBorder="1" applyAlignment="1">
      <alignment horizontal="center" vertical="center"/>
    </xf>
    <xf numFmtId="1" fontId="10" fillId="2" borderId="7"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1" fontId="11" fillId="2" borderId="7" xfId="0" applyNumberFormat="1" applyFont="1" applyFill="1" applyBorder="1" applyAlignment="1">
      <alignment horizontal="center" vertical="center"/>
    </xf>
    <xf numFmtId="1" fontId="10" fillId="2" borderId="10"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center"/>
    </xf>
    <xf numFmtId="2" fontId="5" fillId="2" borderId="6" xfId="0" applyNumberFormat="1"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7" xfId="0" applyFont="1" applyFill="1" applyBorder="1" applyAlignment="1">
      <alignment horizontal="center" vertical="center" wrapText="1"/>
    </xf>
    <xf numFmtId="2" fontId="5" fillId="2" borderId="4"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2" fontId="6" fillId="2" borderId="5" xfId="0" applyNumberFormat="1" applyFont="1" applyFill="1" applyBorder="1" applyAlignment="1">
      <alignment horizontal="center" vertical="center" wrapText="1"/>
    </xf>
    <xf numFmtId="2" fontId="6" fillId="2" borderId="5" xfId="0" applyNumberFormat="1" applyFont="1" applyFill="1" applyBorder="1" applyAlignment="1">
      <alignment horizontal="center" vertical="center"/>
    </xf>
    <xf numFmtId="14" fontId="14" fillId="2" borderId="5" xfId="0" applyNumberFormat="1" applyFont="1" applyFill="1" applyBorder="1" applyAlignment="1">
      <alignment horizontal="center" vertical="center" wrapText="1"/>
    </xf>
    <xf numFmtId="2" fontId="5" fillId="2" borderId="5" xfId="2" applyNumberFormat="1" applyFont="1" applyFill="1" applyBorder="1" applyAlignment="1">
      <alignment horizontal="center" vertical="center" wrapText="1"/>
    </xf>
    <xf numFmtId="2" fontId="5" fillId="2" borderId="5" xfId="2"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6" xfId="1" applyFont="1" applyFill="1" applyBorder="1" applyAlignment="1">
      <alignment horizontal="center" vertical="center" wrapText="1"/>
    </xf>
    <xf numFmtId="0" fontId="11" fillId="2" borderId="5" xfId="0" applyFont="1" applyFill="1" applyBorder="1" applyAlignment="1">
      <alignment horizontal="center"/>
    </xf>
    <xf numFmtId="0" fontId="11" fillId="2" borderId="0" xfId="0" applyFont="1" applyFill="1" applyAlignment="1">
      <alignment horizontal="center"/>
    </xf>
    <xf numFmtId="0" fontId="10" fillId="2" borderId="0" xfId="0" applyFont="1" applyFill="1" applyBorder="1"/>
    <xf numFmtId="0" fontId="10" fillId="2" borderId="0" xfId="0" applyFont="1" applyFill="1" applyBorder="1" applyAlignment="1">
      <alignment horizontal="center"/>
    </xf>
    <xf numFmtId="4" fontId="10" fillId="2" borderId="0" xfId="0" applyNumberFormat="1" applyFont="1" applyFill="1" applyBorder="1" applyAlignment="1">
      <alignment horizontal="center"/>
    </xf>
    <xf numFmtId="49" fontId="5" fillId="2" borderId="5" xfId="0" applyNumberFormat="1" applyFont="1" applyFill="1" applyBorder="1" applyAlignment="1">
      <alignment horizontal="center" vertical="center" wrapText="1"/>
    </xf>
    <xf numFmtId="2" fontId="6" fillId="2" borderId="5" xfId="2" applyNumberFormat="1" applyFont="1" applyFill="1" applyBorder="1" applyAlignment="1">
      <alignment horizontal="center" vertical="center" wrapText="1"/>
    </xf>
    <xf numFmtId="2" fontId="6" fillId="2" borderId="5" xfId="2" applyNumberFormat="1" applyFont="1" applyFill="1" applyBorder="1" applyAlignment="1">
      <alignment horizontal="center" vertical="center"/>
    </xf>
    <xf numFmtId="0" fontId="0" fillId="2" borderId="0" xfId="0" applyFill="1" applyBorder="1" applyAlignment="1">
      <alignment horizontal="center"/>
    </xf>
    <xf numFmtId="0" fontId="6"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2" fontId="8" fillId="2" borderId="5"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xf>
    <xf numFmtId="14" fontId="3" fillId="2" borderId="5" xfId="0" applyNumberFormat="1" applyFont="1" applyFill="1" applyBorder="1" applyAlignment="1">
      <alignment horizontal="center" vertical="center" wrapText="1"/>
    </xf>
    <xf numFmtId="4" fontId="11" fillId="2" borderId="0" xfId="0" applyNumberFormat="1" applyFont="1" applyFill="1" applyAlignment="1">
      <alignment horizontal="center"/>
    </xf>
    <xf numFmtId="1" fontId="11" fillId="2" borderId="4" xfId="0" applyNumberFormat="1" applyFont="1" applyFill="1" applyBorder="1" applyAlignment="1">
      <alignment horizontal="center" vertical="center"/>
    </xf>
    <xf numFmtId="14" fontId="3" fillId="2" borderId="6" xfId="0" applyNumberFormat="1" applyFont="1" applyFill="1" applyBorder="1" applyAlignment="1">
      <alignment horizontal="center" vertical="center" wrapText="1"/>
    </xf>
    <xf numFmtId="1" fontId="11" fillId="2" borderId="7"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6" xfId="1" applyFont="1" applyFill="1" applyBorder="1" applyAlignment="1">
      <alignment horizontal="center" vertical="center" wrapText="1"/>
    </xf>
    <xf numFmtId="14" fontId="14" fillId="2" borderId="4" xfId="0" applyNumberFormat="1"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 fontId="10" fillId="2" borderId="4" xfId="0" applyNumberFormat="1" applyFont="1" applyFill="1" applyBorder="1" applyAlignment="1">
      <alignment horizontal="center" vertical="center"/>
    </xf>
    <xf numFmtId="1" fontId="10" fillId="2" borderId="6" xfId="0" applyNumberFormat="1" applyFont="1" applyFill="1" applyBorder="1" applyAlignment="1">
      <alignment horizontal="center" vertical="center"/>
    </xf>
    <xf numFmtId="0" fontId="11"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4" fillId="2" borderId="7"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0" fillId="2" borderId="6" xfId="0" applyFill="1" applyBorder="1" applyAlignment="1">
      <alignment horizontal="center" vertical="center" wrapText="1"/>
    </xf>
    <xf numFmtId="0" fontId="3" fillId="2" borderId="11" xfId="0"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2" borderId="7" xfId="2"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14" fillId="2" borderId="5" xfId="1" applyFont="1" applyFill="1" applyBorder="1" applyAlignment="1">
      <alignment horizontal="center" vertical="center" wrapText="1"/>
    </xf>
    <xf numFmtId="14" fontId="14" fillId="2" borderId="7" xfId="0"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11" xfId="2" applyFont="1" applyFill="1" applyBorder="1" applyAlignment="1">
      <alignment horizontal="center" vertical="center" wrapText="1"/>
    </xf>
    <xf numFmtId="1" fontId="11" fillId="2" borderId="4" xfId="0" applyNumberFormat="1" applyFont="1" applyFill="1" applyBorder="1" applyAlignment="1">
      <alignment horizontal="center" vertical="center"/>
    </xf>
    <xf numFmtId="1" fontId="11" fillId="2" borderId="6" xfId="0" applyNumberFormat="1" applyFont="1" applyFill="1" applyBorder="1" applyAlignment="1">
      <alignment horizontal="center" vertical="center"/>
    </xf>
    <xf numFmtId="1" fontId="11" fillId="2" borderId="7" xfId="0" applyNumberFormat="1" applyFont="1" applyFill="1" applyBorder="1" applyAlignment="1">
      <alignment horizontal="center" vertical="center"/>
    </xf>
    <xf numFmtId="14" fontId="3" fillId="2" borderId="4" xfId="2" applyNumberFormat="1" applyFont="1" applyFill="1" applyBorder="1" applyAlignment="1">
      <alignment horizontal="center" vertical="center" wrapText="1"/>
    </xf>
    <xf numFmtId="14" fontId="3" fillId="2" borderId="7" xfId="2" applyNumberFormat="1" applyFont="1" applyFill="1" applyBorder="1" applyAlignment="1">
      <alignment horizontal="center" vertical="center" wrapText="1"/>
    </xf>
    <xf numFmtId="14" fontId="3" fillId="2" borderId="6" xfId="2" applyNumberFormat="1" applyFont="1" applyFill="1" applyBorder="1" applyAlignment="1">
      <alignment horizontal="center" vertical="center" wrapText="1"/>
    </xf>
    <xf numFmtId="4" fontId="11" fillId="2" borderId="0" xfId="0" applyNumberFormat="1" applyFont="1" applyFill="1" applyAlignment="1">
      <alignment horizontal="center"/>
    </xf>
    <xf numFmtId="0" fontId="3" fillId="2" borderId="5" xfId="2" applyFont="1" applyFill="1" applyBorder="1" applyAlignment="1">
      <alignment horizontal="center" vertical="center" wrapText="1"/>
    </xf>
    <xf numFmtId="1" fontId="10" fillId="2" borderId="7"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xf>
    <xf numFmtId="1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1" fontId="2" fillId="2" borderId="4" xfId="0" applyNumberFormat="1" applyFont="1" applyFill="1" applyBorder="1" applyAlignment="1">
      <alignment horizontal="center" vertical="center" wrapText="1"/>
    </xf>
    <xf numFmtId="1" fontId="2" fillId="2" borderId="6" xfId="0" applyNumberFormat="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xf>
    <xf numFmtId="1" fontId="10" fillId="2" borderId="14" xfId="0" applyNumberFormat="1" applyFont="1" applyFill="1" applyBorder="1" applyAlignment="1">
      <alignment horizontal="center" vertical="center"/>
    </xf>
    <xf numFmtId="1" fontId="10" fillId="2" borderId="10" xfId="0" applyNumberFormat="1" applyFont="1" applyFill="1" applyBorder="1" applyAlignment="1">
      <alignment horizontal="center" vertical="center"/>
    </xf>
    <xf numFmtId="0" fontId="13" fillId="2" borderId="6"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14" fontId="3" fillId="2" borderId="4" xfId="1" applyNumberFormat="1" applyFont="1" applyFill="1" applyBorder="1" applyAlignment="1">
      <alignment horizontal="center" vertical="center" wrapText="1"/>
    </xf>
    <xf numFmtId="0" fontId="0" fillId="2" borderId="7" xfId="0" applyFill="1" applyBorder="1" applyAlignment="1">
      <alignment horizontal="center" vertical="center" wrapText="1"/>
    </xf>
    <xf numFmtId="14" fontId="1" fillId="2" borderId="3" xfId="0" applyNumberFormat="1" applyFont="1" applyFill="1" applyBorder="1" applyAlignment="1">
      <alignment horizontal="center" vertical="center" wrapText="1"/>
    </xf>
    <xf numFmtId="14" fontId="3" fillId="2" borderId="7" xfId="0" applyNumberFormat="1" applyFont="1" applyFill="1" applyBorder="1" applyAlignment="1">
      <alignment horizontal="center" vertical="center"/>
    </xf>
    <xf numFmtId="14" fontId="14" fillId="2" borderId="5" xfId="0" applyNumberFormat="1" applyFont="1" applyFill="1" applyBorder="1" applyAlignment="1">
      <alignment horizontal="center" vertical="center" wrapText="1"/>
    </xf>
    <xf numFmtId="14" fontId="14" fillId="2" borderId="4" xfId="2" applyNumberFormat="1" applyFont="1" applyFill="1" applyBorder="1" applyAlignment="1">
      <alignment horizontal="center" vertical="center" wrapText="1"/>
    </xf>
    <xf numFmtId="14" fontId="14" fillId="2" borderId="7" xfId="2" applyNumberFormat="1" applyFont="1" applyFill="1" applyBorder="1" applyAlignment="1">
      <alignment horizontal="center" vertical="center" wrapText="1"/>
    </xf>
    <xf numFmtId="14" fontId="14" fillId="2" borderId="6" xfId="2" applyNumberFormat="1"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1" fillId="2" borderId="7" xfId="0" applyFont="1" applyFill="1" applyBorder="1" applyAlignment="1">
      <alignment horizontal="center" vertical="center" wrapText="1"/>
    </xf>
    <xf numFmtId="0" fontId="14" fillId="2" borderId="7" xfId="2" applyFont="1" applyFill="1" applyBorder="1" applyAlignment="1">
      <alignment horizontal="center" vertical="center" wrapText="1"/>
    </xf>
    <xf numFmtId="14" fontId="3" fillId="2" borderId="5" xfId="1"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4" fillId="2" borderId="5" xfId="2" applyFont="1" applyFill="1" applyBorder="1" applyAlignment="1">
      <alignment horizontal="center" vertical="center" wrapText="1"/>
    </xf>
    <xf numFmtId="0" fontId="10"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1" fontId="10" fillId="2" borderId="5" xfId="0" applyNumberFormat="1" applyFont="1" applyFill="1" applyBorder="1" applyAlignment="1">
      <alignment horizontal="center" vertical="center"/>
    </xf>
    <xf numFmtId="0" fontId="0" fillId="2" borderId="5" xfId="0" applyFill="1" applyBorder="1" applyAlignment="1">
      <alignment horizontal="center" vertical="center"/>
    </xf>
    <xf numFmtId="0" fontId="11" fillId="2" borderId="6" xfId="0" applyFont="1" applyFill="1" applyBorder="1" applyAlignment="1">
      <alignment horizontal="center" vertical="center"/>
    </xf>
    <xf numFmtId="49" fontId="3" fillId="2" borderId="4"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cellXfs>
  <cellStyles count="3">
    <cellStyle name="Гиперссылка" xfId="1" builtinId="8"/>
    <cellStyle name="Обычный" xfId="0" builtinId="0"/>
    <cellStyle name="Плохой"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_NOV~1/AppData/Local/Temp/svedeniya_o_tarifnuh_resheniyah_2015_goda_(otdel_vodu)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ВС"/>
      <sheetName val="ВО"/>
      <sheetName val="Лист1"/>
    </sheetNames>
    <sheetDataSet>
      <sheetData sheetId="0" refreshError="1">
        <row r="355">
          <cell r="D355" t="str">
            <v>Федеральное казенное учреждение "Исправительная колония №2 УФСИН по г.СПб и ЛО"</v>
          </cell>
        </row>
        <row r="359">
          <cell r="D359" t="str">
            <v>ОАО "Ленинградские областные коммунальные системы" (филиал "Тосненский водоканал")</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0"/>
  <sheetViews>
    <sheetView topLeftCell="B1" zoomScaleNormal="100" zoomScaleSheetLayoutView="110" workbookViewId="0">
      <pane ySplit="3" topLeftCell="A166" activePane="bottomLeft" state="frozen"/>
      <selection pane="bottomLeft" activeCell="D176" sqref="A176:XFD181"/>
    </sheetView>
  </sheetViews>
  <sheetFormatPr defaultColWidth="9.140625" defaultRowHeight="15" x14ac:dyDescent="0.25"/>
  <cols>
    <col min="1" max="1" width="7.28515625" style="9" hidden="1" customWidth="1"/>
    <col min="2" max="2" width="13.42578125" style="11" customWidth="1"/>
    <col min="3" max="3" width="12.140625" style="11" customWidth="1"/>
    <col min="4" max="4" width="25.28515625" style="11" customWidth="1"/>
    <col min="5" max="5" width="29.7109375" style="16" customWidth="1"/>
    <col min="6" max="6" width="33.140625" style="12" customWidth="1"/>
    <col min="7" max="7" width="37.42578125" style="16" customWidth="1"/>
    <col min="8" max="8" width="13.42578125" style="12" customWidth="1"/>
    <col min="9" max="9" width="14.28515625" style="23" customWidth="1"/>
    <col min="10" max="10" width="12.140625" style="24" customWidth="1"/>
    <col min="11" max="11" width="12.7109375" style="2" customWidth="1"/>
    <col min="12" max="12" width="0" style="11" hidden="1" customWidth="1"/>
    <col min="13" max="13" width="1" style="11" hidden="1" customWidth="1"/>
    <col min="14" max="14" width="0.85546875" style="11" hidden="1" customWidth="1"/>
    <col min="15" max="15" width="0" style="11" hidden="1" customWidth="1"/>
    <col min="16" max="16" width="12.28515625" style="31" hidden="1" customWidth="1"/>
    <col min="17" max="16384" width="9.140625" style="11"/>
  </cols>
  <sheetData>
    <row r="1" spans="1:12" ht="19.5" customHeight="1" x14ac:dyDescent="0.25">
      <c r="C1" s="34"/>
      <c r="D1" s="34"/>
      <c r="E1" s="34"/>
      <c r="F1" s="37" t="s">
        <v>412</v>
      </c>
      <c r="G1" s="34"/>
      <c r="H1" s="34"/>
      <c r="I1" s="34"/>
      <c r="J1" s="34"/>
      <c r="K1" s="35"/>
      <c r="L1" s="10"/>
    </row>
    <row r="2" spans="1:12" ht="24.75" customHeight="1" x14ac:dyDescent="0.25">
      <c r="A2" s="147" t="s">
        <v>341</v>
      </c>
      <c r="B2" s="154" t="s">
        <v>0</v>
      </c>
      <c r="C2" s="155"/>
      <c r="D2" s="155"/>
      <c r="E2" s="156" t="s">
        <v>1</v>
      </c>
      <c r="F2" s="158" t="s">
        <v>2</v>
      </c>
      <c r="G2" s="159"/>
      <c r="H2" s="156" t="s">
        <v>3</v>
      </c>
      <c r="I2" s="156" t="s">
        <v>4</v>
      </c>
      <c r="J2" s="154" t="s">
        <v>5</v>
      </c>
      <c r="K2" s="162"/>
      <c r="L2" s="12"/>
    </row>
    <row r="3" spans="1:12" ht="54" x14ac:dyDescent="0.25">
      <c r="A3" s="148"/>
      <c r="B3" s="3" t="s">
        <v>6</v>
      </c>
      <c r="C3" s="3" t="s">
        <v>272</v>
      </c>
      <c r="D3" s="3" t="s">
        <v>7</v>
      </c>
      <c r="E3" s="157"/>
      <c r="F3" s="50" t="s">
        <v>8</v>
      </c>
      <c r="G3" s="49" t="s">
        <v>9</v>
      </c>
      <c r="H3" s="157"/>
      <c r="I3" s="157"/>
      <c r="J3" s="3" t="s">
        <v>10</v>
      </c>
      <c r="K3" s="3" t="s">
        <v>11</v>
      </c>
    </row>
    <row r="4" spans="1:12" ht="15" customHeight="1" x14ac:dyDescent="0.25">
      <c r="A4" s="149" t="s">
        <v>327</v>
      </c>
      <c r="B4" s="149"/>
      <c r="C4" s="149"/>
      <c r="D4" s="149"/>
      <c r="E4" s="149"/>
      <c r="F4" s="149"/>
      <c r="G4" s="149"/>
      <c r="H4" s="149"/>
      <c r="I4" s="149"/>
      <c r="J4" s="149"/>
      <c r="K4" s="149"/>
    </row>
    <row r="5" spans="1:12" ht="13.9" x14ac:dyDescent="0.25">
      <c r="A5" s="26"/>
      <c r="B5" s="27"/>
      <c r="C5" s="27"/>
      <c r="D5" s="28"/>
      <c r="E5" s="27"/>
      <c r="F5" s="27"/>
      <c r="G5" s="27"/>
      <c r="H5" s="27"/>
      <c r="I5" s="28"/>
      <c r="J5" s="28"/>
      <c r="K5" s="29"/>
    </row>
    <row r="6" spans="1:12" x14ac:dyDescent="0.25">
      <c r="A6" s="110">
        <v>1</v>
      </c>
      <c r="B6" s="92">
        <v>43042</v>
      </c>
      <c r="C6" s="116" t="s">
        <v>407</v>
      </c>
      <c r="D6" s="44" t="s">
        <v>445</v>
      </c>
      <c r="E6" s="98" t="s">
        <v>600</v>
      </c>
      <c r="F6" s="98" t="s">
        <v>12</v>
      </c>
      <c r="G6" s="98" t="s">
        <v>13</v>
      </c>
      <c r="H6" s="98" t="s">
        <v>14</v>
      </c>
      <c r="I6" s="52">
        <v>9.69</v>
      </c>
      <c r="J6" s="52" t="s">
        <v>312</v>
      </c>
      <c r="K6" s="52" t="s">
        <v>312</v>
      </c>
    </row>
    <row r="7" spans="1:12" x14ac:dyDescent="0.25">
      <c r="A7" s="143"/>
      <c r="B7" s="92"/>
      <c r="C7" s="116"/>
      <c r="D7" s="36" t="s">
        <v>446</v>
      </c>
      <c r="E7" s="98"/>
      <c r="F7" s="98"/>
      <c r="G7" s="98"/>
      <c r="H7" s="90"/>
      <c r="I7" s="4">
        <v>10.1</v>
      </c>
      <c r="J7" s="52" t="s">
        <v>312</v>
      </c>
      <c r="K7" s="52" t="s">
        <v>312</v>
      </c>
    </row>
    <row r="8" spans="1:12" x14ac:dyDescent="0.25">
      <c r="A8" s="143"/>
      <c r="B8" s="92"/>
      <c r="C8" s="116"/>
      <c r="D8" s="44" t="s">
        <v>445</v>
      </c>
      <c r="E8" s="98"/>
      <c r="F8" s="98"/>
      <c r="G8" s="98"/>
      <c r="H8" s="89" t="s">
        <v>15</v>
      </c>
      <c r="I8" s="4">
        <v>4.53</v>
      </c>
      <c r="J8" s="52" t="s">
        <v>312</v>
      </c>
      <c r="K8" s="52" t="s">
        <v>312</v>
      </c>
    </row>
    <row r="9" spans="1:12" x14ac:dyDescent="0.25">
      <c r="A9" s="111"/>
      <c r="B9" s="93"/>
      <c r="C9" s="95"/>
      <c r="D9" s="36" t="s">
        <v>446</v>
      </c>
      <c r="E9" s="90"/>
      <c r="F9" s="98"/>
      <c r="G9" s="98"/>
      <c r="H9" s="90"/>
      <c r="I9" s="4">
        <v>4.68</v>
      </c>
      <c r="J9" s="52" t="s">
        <v>312</v>
      </c>
      <c r="K9" s="52" t="s">
        <v>312</v>
      </c>
    </row>
    <row r="10" spans="1:12" ht="19.5" customHeight="1" x14ac:dyDescent="0.25">
      <c r="A10" s="41"/>
      <c r="B10" s="91">
        <v>43088</v>
      </c>
      <c r="C10" s="94" t="s">
        <v>569</v>
      </c>
      <c r="D10" s="44" t="s">
        <v>445</v>
      </c>
      <c r="E10" s="89" t="s">
        <v>456</v>
      </c>
      <c r="F10" s="89" t="s">
        <v>12</v>
      </c>
      <c r="G10" s="89" t="s">
        <v>13</v>
      </c>
      <c r="H10" s="89" t="s">
        <v>16</v>
      </c>
      <c r="I10" s="4">
        <v>31.12</v>
      </c>
      <c r="J10" s="4">
        <v>18.75</v>
      </c>
      <c r="K10" s="7">
        <v>22.13</v>
      </c>
    </row>
    <row r="11" spans="1:12" ht="19.5" customHeight="1" x14ac:dyDescent="0.25">
      <c r="A11" s="41"/>
      <c r="B11" s="92"/>
      <c r="C11" s="116"/>
      <c r="D11" s="44" t="s">
        <v>446</v>
      </c>
      <c r="E11" s="98"/>
      <c r="F11" s="98"/>
      <c r="G11" s="90"/>
      <c r="H11" s="90"/>
      <c r="I11" s="4">
        <v>31.12</v>
      </c>
      <c r="J11" s="4">
        <v>19.37</v>
      </c>
      <c r="K11" s="7">
        <v>22.86</v>
      </c>
    </row>
    <row r="12" spans="1:12" ht="19.5" customHeight="1" x14ac:dyDescent="0.25">
      <c r="A12" s="41"/>
      <c r="B12" s="92"/>
      <c r="C12" s="116"/>
      <c r="D12" s="44" t="s">
        <v>445</v>
      </c>
      <c r="E12" s="98"/>
      <c r="F12" s="98"/>
      <c r="G12" s="89" t="s">
        <v>366</v>
      </c>
      <c r="H12" s="89" t="s">
        <v>16</v>
      </c>
      <c r="I12" s="4">
        <v>31.12</v>
      </c>
      <c r="J12" s="4">
        <v>25.47</v>
      </c>
      <c r="K12" s="7">
        <v>30.05</v>
      </c>
    </row>
    <row r="13" spans="1:12" ht="19.5" customHeight="1" x14ac:dyDescent="0.25">
      <c r="A13" s="41"/>
      <c r="B13" s="92"/>
      <c r="C13" s="116"/>
      <c r="D13" s="44" t="s">
        <v>446</v>
      </c>
      <c r="E13" s="98"/>
      <c r="F13" s="98"/>
      <c r="G13" s="90"/>
      <c r="H13" s="90"/>
      <c r="I13" s="4">
        <v>31.12</v>
      </c>
      <c r="J13" s="4">
        <v>26.31</v>
      </c>
      <c r="K13" s="7">
        <v>31.05</v>
      </c>
    </row>
    <row r="14" spans="1:12" ht="19.5" customHeight="1" x14ac:dyDescent="0.25">
      <c r="A14" s="41"/>
      <c r="B14" s="92"/>
      <c r="C14" s="116"/>
      <c r="D14" s="44" t="s">
        <v>445</v>
      </c>
      <c r="E14" s="98"/>
      <c r="F14" s="98"/>
      <c r="G14" s="89" t="s">
        <v>367</v>
      </c>
      <c r="H14" s="89" t="s">
        <v>16</v>
      </c>
      <c r="I14" s="4">
        <v>31.12</v>
      </c>
      <c r="J14" s="4">
        <v>25.26</v>
      </c>
      <c r="K14" s="7">
        <v>29.81</v>
      </c>
    </row>
    <row r="15" spans="1:12" ht="19.5" customHeight="1" x14ac:dyDescent="0.25">
      <c r="A15" s="41"/>
      <c r="B15" s="92"/>
      <c r="C15" s="116"/>
      <c r="D15" s="44" t="s">
        <v>446</v>
      </c>
      <c r="E15" s="98"/>
      <c r="F15" s="98"/>
      <c r="G15" s="90"/>
      <c r="H15" s="90"/>
      <c r="I15" s="4">
        <v>31.12</v>
      </c>
      <c r="J15" s="4">
        <v>26.09</v>
      </c>
      <c r="K15" s="7">
        <v>30.79</v>
      </c>
    </row>
    <row r="16" spans="1:12" ht="19.5" customHeight="1" x14ac:dyDescent="0.25">
      <c r="A16" s="41"/>
      <c r="B16" s="92"/>
      <c r="C16" s="116"/>
      <c r="D16" s="44" t="s">
        <v>445</v>
      </c>
      <c r="E16" s="98"/>
      <c r="F16" s="98"/>
      <c r="G16" s="89" t="s">
        <v>18</v>
      </c>
      <c r="H16" s="89" t="s">
        <v>16</v>
      </c>
      <c r="I16" s="4">
        <v>31.12</v>
      </c>
      <c r="J16" s="4">
        <v>12.52</v>
      </c>
      <c r="K16" s="7">
        <v>14.77</v>
      </c>
    </row>
    <row r="17" spans="1:16" ht="19.5" customHeight="1" x14ac:dyDescent="0.25">
      <c r="A17" s="41"/>
      <c r="B17" s="92"/>
      <c r="C17" s="116"/>
      <c r="D17" s="44" t="s">
        <v>446</v>
      </c>
      <c r="E17" s="98"/>
      <c r="F17" s="98"/>
      <c r="G17" s="90"/>
      <c r="H17" s="90"/>
      <c r="I17" s="4">
        <v>31.12</v>
      </c>
      <c r="J17" s="4">
        <v>12.93</v>
      </c>
      <c r="K17" s="7">
        <v>15.26</v>
      </c>
    </row>
    <row r="18" spans="1:16" ht="19.5" customHeight="1" x14ac:dyDescent="0.25">
      <c r="A18" s="41"/>
      <c r="B18" s="92"/>
      <c r="C18" s="116"/>
      <c r="D18" s="44" t="s">
        <v>445</v>
      </c>
      <c r="E18" s="98"/>
      <c r="F18" s="98"/>
      <c r="G18" s="89" t="s">
        <v>408</v>
      </c>
      <c r="H18" s="89" t="s">
        <v>16</v>
      </c>
      <c r="I18" s="4">
        <v>31.12</v>
      </c>
      <c r="J18" s="4">
        <v>25.26</v>
      </c>
      <c r="K18" s="7">
        <v>29.81</v>
      </c>
    </row>
    <row r="19" spans="1:16" ht="19.5" customHeight="1" x14ac:dyDescent="0.25">
      <c r="A19" s="41"/>
      <c r="B19" s="92"/>
      <c r="C19" s="116"/>
      <c r="D19" s="44" t="s">
        <v>446</v>
      </c>
      <c r="E19" s="98"/>
      <c r="F19" s="98"/>
      <c r="G19" s="90"/>
      <c r="H19" s="90"/>
      <c r="I19" s="4">
        <v>31.12</v>
      </c>
      <c r="J19" s="4">
        <v>26.09</v>
      </c>
      <c r="K19" s="7">
        <v>30.79</v>
      </c>
    </row>
    <row r="20" spans="1:16" ht="19.5" customHeight="1" x14ac:dyDescent="0.25">
      <c r="A20" s="41"/>
      <c r="B20" s="92"/>
      <c r="C20" s="116"/>
      <c r="D20" s="44" t="s">
        <v>445</v>
      </c>
      <c r="E20" s="98"/>
      <c r="F20" s="98"/>
      <c r="G20" s="89" t="s">
        <v>409</v>
      </c>
      <c r="H20" s="89" t="s">
        <v>16</v>
      </c>
      <c r="I20" s="4">
        <v>31.12</v>
      </c>
      <c r="J20" s="4">
        <v>19.649999999999999</v>
      </c>
      <c r="K20" s="4">
        <v>23.19</v>
      </c>
    </row>
    <row r="21" spans="1:16" ht="19.5" customHeight="1" x14ac:dyDescent="0.25">
      <c r="A21" s="41"/>
      <c r="B21" s="92"/>
      <c r="C21" s="116"/>
      <c r="D21" s="44" t="s">
        <v>446</v>
      </c>
      <c r="E21" s="98"/>
      <c r="F21" s="98"/>
      <c r="G21" s="90"/>
      <c r="H21" s="90"/>
      <c r="I21" s="4">
        <v>31.12</v>
      </c>
      <c r="J21" s="4">
        <v>20.3</v>
      </c>
      <c r="K21" s="7">
        <v>23.95</v>
      </c>
    </row>
    <row r="22" spans="1:16" ht="21.75" customHeight="1" x14ac:dyDescent="0.25">
      <c r="A22" s="41"/>
      <c r="B22" s="92"/>
      <c r="C22" s="116"/>
      <c r="D22" s="44" t="s">
        <v>445</v>
      </c>
      <c r="E22" s="98"/>
      <c r="F22" s="98"/>
      <c r="G22" s="89" t="s">
        <v>410</v>
      </c>
      <c r="H22" s="89" t="s">
        <v>16</v>
      </c>
      <c r="I22" s="4">
        <v>31.12</v>
      </c>
      <c r="J22" s="4">
        <v>25.47</v>
      </c>
      <c r="K22" s="7">
        <v>30.05</v>
      </c>
    </row>
    <row r="23" spans="1:16" ht="21.75" customHeight="1" x14ac:dyDescent="0.25">
      <c r="A23" s="42"/>
      <c r="B23" s="92"/>
      <c r="C23" s="116"/>
      <c r="D23" s="44" t="s">
        <v>446</v>
      </c>
      <c r="E23" s="98"/>
      <c r="F23" s="98"/>
      <c r="G23" s="90"/>
      <c r="H23" s="90"/>
      <c r="I23" s="4">
        <v>31.12</v>
      </c>
      <c r="J23" s="4">
        <v>26.31</v>
      </c>
      <c r="K23" s="7">
        <v>31.05</v>
      </c>
    </row>
    <row r="24" spans="1:16" ht="21.75" customHeight="1" x14ac:dyDescent="0.25">
      <c r="A24" s="42"/>
      <c r="B24" s="92"/>
      <c r="C24" s="116"/>
      <c r="D24" s="44" t="s">
        <v>445</v>
      </c>
      <c r="E24" s="98"/>
      <c r="F24" s="98"/>
      <c r="G24" s="89" t="s">
        <v>411</v>
      </c>
      <c r="H24" s="89" t="s">
        <v>16</v>
      </c>
      <c r="I24" s="4">
        <v>31.12</v>
      </c>
      <c r="J24" s="4">
        <v>25.26</v>
      </c>
      <c r="K24" s="7">
        <v>29.81</v>
      </c>
    </row>
    <row r="25" spans="1:16" ht="21.75" customHeight="1" x14ac:dyDescent="0.25">
      <c r="A25" s="42"/>
      <c r="B25" s="92"/>
      <c r="C25" s="116"/>
      <c r="D25" s="44" t="s">
        <v>446</v>
      </c>
      <c r="E25" s="98"/>
      <c r="F25" s="98"/>
      <c r="G25" s="90"/>
      <c r="H25" s="90"/>
      <c r="I25" s="4">
        <v>31.12</v>
      </c>
      <c r="J25" s="4">
        <v>26.09</v>
      </c>
      <c r="K25" s="7">
        <v>30.79</v>
      </c>
    </row>
    <row r="26" spans="1:16" ht="21.75" customHeight="1" x14ac:dyDescent="0.25">
      <c r="A26" s="42"/>
      <c r="B26" s="53"/>
      <c r="C26" s="54"/>
      <c r="D26" s="44" t="s">
        <v>445</v>
      </c>
      <c r="E26" s="98"/>
      <c r="F26" s="98"/>
      <c r="G26" s="89" t="s">
        <v>17</v>
      </c>
      <c r="H26" s="89" t="s">
        <v>16</v>
      </c>
      <c r="I26" s="4">
        <v>31.12</v>
      </c>
      <c r="J26" s="4">
        <v>15.31</v>
      </c>
      <c r="K26" s="7">
        <v>18.07</v>
      </c>
    </row>
    <row r="27" spans="1:16" ht="21.75" customHeight="1" x14ac:dyDescent="0.25">
      <c r="A27" s="42"/>
      <c r="B27" s="53"/>
      <c r="C27" s="54"/>
      <c r="D27" s="44" t="s">
        <v>446</v>
      </c>
      <c r="E27" s="98"/>
      <c r="F27" s="98"/>
      <c r="G27" s="90"/>
      <c r="H27" s="90"/>
      <c r="I27" s="4">
        <v>31.12</v>
      </c>
      <c r="J27" s="4">
        <v>15.82</v>
      </c>
      <c r="K27" s="7">
        <v>18.670000000000002</v>
      </c>
    </row>
    <row r="28" spans="1:16" ht="21.75" customHeight="1" x14ac:dyDescent="0.25">
      <c r="A28" s="42"/>
      <c r="B28" s="53"/>
      <c r="C28" s="54"/>
      <c r="D28" s="44" t="s">
        <v>445</v>
      </c>
      <c r="E28" s="98"/>
      <c r="F28" s="98"/>
      <c r="G28" s="89" t="s">
        <v>246</v>
      </c>
      <c r="H28" s="89" t="s">
        <v>16</v>
      </c>
      <c r="I28" s="4">
        <v>31.12</v>
      </c>
      <c r="J28" s="4">
        <v>22.6</v>
      </c>
      <c r="K28" s="7">
        <v>26.67</v>
      </c>
    </row>
    <row r="29" spans="1:16" ht="21.75" customHeight="1" x14ac:dyDescent="0.25">
      <c r="A29" s="42"/>
      <c r="B29" s="53"/>
      <c r="C29" s="54"/>
      <c r="D29" s="44" t="s">
        <v>446</v>
      </c>
      <c r="E29" s="90"/>
      <c r="F29" s="90"/>
      <c r="G29" s="90"/>
      <c r="H29" s="90"/>
      <c r="I29" s="4">
        <v>31.12</v>
      </c>
      <c r="J29" s="4">
        <v>23.35</v>
      </c>
      <c r="K29" s="7">
        <v>27.55</v>
      </c>
    </row>
    <row r="30" spans="1:16" ht="22.5" customHeight="1" x14ac:dyDescent="0.25">
      <c r="A30" s="110"/>
      <c r="B30" s="91" t="s">
        <v>425</v>
      </c>
      <c r="C30" s="94" t="s">
        <v>568</v>
      </c>
      <c r="D30" s="44" t="s">
        <v>445</v>
      </c>
      <c r="E30" s="89" t="s">
        <v>80</v>
      </c>
      <c r="F30" s="89" t="s">
        <v>12</v>
      </c>
      <c r="G30" s="89" t="s">
        <v>20</v>
      </c>
      <c r="H30" s="89" t="s">
        <v>16</v>
      </c>
      <c r="I30" s="4">
        <v>28.57</v>
      </c>
      <c r="J30" s="4">
        <v>16.14</v>
      </c>
      <c r="K30" s="7">
        <v>19.05</v>
      </c>
    </row>
    <row r="31" spans="1:16" x14ac:dyDescent="0.25">
      <c r="A31" s="111"/>
      <c r="B31" s="93"/>
      <c r="C31" s="95"/>
      <c r="D31" s="36" t="s">
        <v>446</v>
      </c>
      <c r="E31" s="90"/>
      <c r="F31" s="90"/>
      <c r="G31" s="90"/>
      <c r="H31" s="90"/>
      <c r="I31" s="4">
        <v>29.51</v>
      </c>
      <c r="J31" s="4">
        <v>16.670000000000002</v>
      </c>
      <c r="K31" s="7">
        <v>19.670000000000002</v>
      </c>
      <c r="P31" s="31">
        <f t="shared" ref="P31:P74" si="0">I31/I30*100</f>
        <v>103.29016450822542</v>
      </c>
    </row>
    <row r="32" spans="1:16" x14ac:dyDescent="0.25">
      <c r="A32" s="106" t="s">
        <v>328</v>
      </c>
      <c r="B32" s="107"/>
      <c r="C32" s="107"/>
      <c r="D32" s="107"/>
      <c r="E32" s="107"/>
      <c r="F32" s="107"/>
      <c r="G32" s="107"/>
      <c r="H32" s="107"/>
      <c r="I32" s="107"/>
      <c r="J32" s="107"/>
      <c r="K32" s="108"/>
    </row>
    <row r="33" spans="1:16" ht="72.75" customHeight="1" x14ac:dyDescent="0.25">
      <c r="A33" s="110">
        <f>A30+1</f>
        <v>1</v>
      </c>
      <c r="B33" s="91" t="s">
        <v>449</v>
      </c>
      <c r="C33" s="91" t="s">
        <v>450</v>
      </c>
      <c r="D33" s="44" t="s">
        <v>445</v>
      </c>
      <c r="E33" s="89" t="s">
        <v>244</v>
      </c>
      <c r="F33" s="89" t="s">
        <v>262</v>
      </c>
      <c r="G33" s="89" t="s">
        <v>352</v>
      </c>
      <c r="H33" s="89" t="s">
        <v>16</v>
      </c>
      <c r="I33" s="4">
        <v>31.5</v>
      </c>
      <c r="J33" s="4">
        <v>27.82</v>
      </c>
      <c r="K33" s="7">
        <v>32.83</v>
      </c>
    </row>
    <row r="34" spans="1:16" ht="68.25" customHeight="1" x14ac:dyDescent="0.25">
      <c r="A34" s="111"/>
      <c r="B34" s="93"/>
      <c r="C34" s="93"/>
      <c r="D34" s="44" t="s">
        <v>445</v>
      </c>
      <c r="E34" s="90"/>
      <c r="F34" s="90"/>
      <c r="G34" s="90"/>
      <c r="H34" s="90"/>
      <c r="I34" s="4">
        <v>32.770000000000003</v>
      </c>
      <c r="J34" s="4">
        <v>28.74</v>
      </c>
      <c r="K34" s="7">
        <v>33.909999999999997</v>
      </c>
      <c r="P34" s="31">
        <f t="shared" si="0"/>
        <v>104.03174603174602</v>
      </c>
    </row>
    <row r="35" spans="1:16" x14ac:dyDescent="0.25">
      <c r="A35" s="106" t="s">
        <v>329</v>
      </c>
      <c r="B35" s="107"/>
      <c r="C35" s="107"/>
      <c r="D35" s="107"/>
      <c r="E35" s="107"/>
      <c r="F35" s="107"/>
      <c r="G35" s="107"/>
      <c r="H35" s="107"/>
      <c r="I35" s="107"/>
      <c r="J35" s="107"/>
      <c r="K35" s="108"/>
    </row>
    <row r="36" spans="1:16" ht="22.5" customHeight="1" x14ac:dyDescent="0.25">
      <c r="A36" s="110" t="e">
        <f>#REF!+1</f>
        <v>#REF!</v>
      </c>
      <c r="B36" s="91">
        <v>43035</v>
      </c>
      <c r="C36" s="91" t="s">
        <v>348</v>
      </c>
      <c r="D36" s="44" t="s">
        <v>445</v>
      </c>
      <c r="E36" s="89" t="s">
        <v>252</v>
      </c>
      <c r="F36" s="109" t="s">
        <v>21</v>
      </c>
      <c r="G36" s="89" t="s">
        <v>23</v>
      </c>
      <c r="H36" s="109" t="s">
        <v>15</v>
      </c>
      <c r="I36" s="4">
        <v>14.8</v>
      </c>
      <c r="J36" s="4" t="s">
        <v>306</v>
      </c>
      <c r="K36" s="4" t="s">
        <v>306</v>
      </c>
    </row>
    <row r="37" spans="1:16" x14ac:dyDescent="0.25">
      <c r="A37" s="111"/>
      <c r="B37" s="93"/>
      <c r="C37" s="93"/>
      <c r="D37" s="44" t="s">
        <v>445</v>
      </c>
      <c r="E37" s="90"/>
      <c r="F37" s="109"/>
      <c r="G37" s="90"/>
      <c r="H37" s="109"/>
      <c r="I37" s="4">
        <v>15.78</v>
      </c>
      <c r="J37" s="4" t="s">
        <v>306</v>
      </c>
      <c r="K37" s="4" t="s">
        <v>306</v>
      </c>
      <c r="P37" s="31">
        <f t="shared" si="0"/>
        <v>106.62162162162161</v>
      </c>
    </row>
    <row r="38" spans="1:16" ht="22.5" customHeight="1" x14ac:dyDescent="0.25">
      <c r="A38" s="110" t="e">
        <f>#REF!+1</f>
        <v>#REF!</v>
      </c>
      <c r="B38" s="91">
        <v>43042</v>
      </c>
      <c r="C38" s="91" t="s">
        <v>324</v>
      </c>
      <c r="D38" s="44" t="s">
        <v>445</v>
      </c>
      <c r="E38" s="89" t="s">
        <v>25</v>
      </c>
      <c r="F38" s="109" t="s">
        <v>21</v>
      </c>
      <c r="G38" s="89" t="s">
        <v>22</v>
      </c>
      <c r="H38" s="109" t="s">
        <v>16</v>
      </c>
      <c r="I38" s="4">
        <v>12.14</v>
      </c>
      <c r="J38" s="4" t="s">
        <v>306</v>
      </c>
      <c r="K38" s="4" t="s">
        <v>306</v>
      </c>
    </row>
    <row r="39" spans="1:16" x14ac:dyDescent="0.25">
      <c r="A39" s="111"/>
      <c r="B39" s="93"/>
      <c r="C39" s="93"/>
      <c r="D39" s="44" t="s">
        <v>445</v>
      </c>
      <c r="E39" s="90"/>
      <c r="F39" s="109"/>
      <c r="G39" s="90"/>
      <c r="H39" s="109"/>
      <c r="I39" s="4">
        <v>12.79</v>
      </c>
      <c r="J39" s="4" t="s">
        <v>306</v>
      </c>
      <c r="K39" s="4" t="s">
        <v>306</v>
      </c>
      <c r="P39" s="31">
        <f t="shared" si="0"/>
        <v>105.35420098846787</v>
      </c>
    </row>
    <row r="40" spans="1:16" x14ac:dyDescent="0.25">
      <c r="A40" s="110" t="e">
        <f>A38+1</f>
        <v>#REF!</v>
      </c>
      <c r="B40" s="91">
        <v>43035</v>
      </c>
      <c r="C40" s="91" t="s">
        <v>465</v>
      </c>
      <c r="D40" s="44" t="s">
        <v>445</v>
      </c>
      <c r="E40" s="89" t="s">
        <v>26</v>
      </c>
      <c r="F40" s="89" t="s">
        <v>21</v>
      </c>
      <c r="G40" s="89" t="s">
        <v>27</v>
      </c>
      <c r="H40" s="109" t="s">
        <v>15</v>
      </c>
      <c r="I40" s="4">
        <v>5.34</v>
      </c>
      <c r="J40" s="4" t="s">
        <v>306</v>
      </c>
      <c r="K40" s="4" t="s">
        <v>306</v>
      </c>
    </row>
    <row r="41" spans="1:16" x14ac:dyDescent="0.25">
      <c r="A41" s="143"/>
      <c r="B41" s="92"/>
      <c r="C41" s="92"/>
      <c r="D41" s="44" t="s">
        <v>445</v>
      </c>
      <c r="E41" s="98"/>
      <c r="F41" s="98"/>
      <c r="G41" s="98"/>
      <c r="H41" s="109"/>
      <c r="I41" s="4">
        <v>5.68</v>
      </c>
      <c r="J41" s="4" t="s">
        <v>306</v>
      </c>
      <c r="K41" s="4" t="s">
        <v>306</v>
      </c>
      <c r="P41" s="31">
        <f t="shared" si="0"/>
        <v>106.36704119850187</v>
      </c>
    </row>
    <row r="42" spans="1:16" x14ac:dyDescent="0.25">
      <c r="A42" s="143"/>
      <c r="B42" s="92"/>
      <c r="C42" s="92"/>
      <c r="D42" s="44" t="s">
        <v>445</v>
      </c>
      <c r="E42" s="98"/>
      <c r="F42" s="98"/>
      <c r="G42" s="98"/>
      <c r="H42" s="89" t="s">
        <v>14</v>
      </c>
      <c r="I42" s="4">
        <v>5.21</v>
      </c>
      <c r="J42" s="4" t="s">
        <v>306</v>
      </c>
      <c r="K42" s="4" t="s">
        <v>306</v>
      </c>
    </row>
    <row r="43" spans="1:16" x14ac:dyDescent="0.25">
      <c r="A43" s="111"/>
      <c r="B43" s="93"/>
      <c r="C43" s="93"/>
      <c r="D43" s="44" t="s">
        <v>445</v>
      </c>
      <c r="E43" s="90"/>
      <c r="F43" s="90"/>
      <c r="G43" s="90"/>
      <c r="H43" s="90"/>
      <c r="I43" s="4">
        <v>5.46</v>
      </c>
      <c r="J43" s="4" t="s">
        <v>306</v>
      </c>
      <c r="K43" s="4" t="s">
        <v>306</v>
      </c>
      <c r="P43" s="31">
        <f t="shared" si="0"/>
        <v>104.79846449136276</v>
      </c>
    </row>
    <row r="44" spans="1:16" x14ac:dyDescent="0.25">
      <c r="A44" s="150" t="e">
        <f>A40+1</f>
        <v>#REF!</v>
      </c>
      <c r="B44" s="119" t="s">
        <v>455</v>
      </c>
      <c r="C44" s="119" t="s">
        <v>458</v>
      </c>
      <c r="D44" s="44" t="s">
        <v>445</v>
      </c>
      <c r="E44" s="109" t="s">
        <v>456</v>
      </c>
      <c r="F44" s="109" t="s">
        <v>21</v>
      </c>
      <c r="G44" s="113" t="s">
        <v>27</v>
      </c>
      <c r="H44" s="89" t="s">
        <v>16</v>
      </c>
      <c r="I44" s="4">
        <v>54.3</v>
      </c>
      <c r="J44" s="4">
        <v>17.850000000000001</v>
      </c>
      <c r="K44" s="7">
        <v>21.06</v>
      </c>
    </row>
    <row r="45" spans="1:16" x14ac:dyDescent="0.25">
      <c r="A45" s="151"/>
      <c r="B45" s="119"/>
      <c r="C45" s="119"/>
      <c r="D45" s="36" t="s">
        <v>446</v>
      </c>
      <c r="E45" s="109"/>
      <c r="F45" s="109"/>
      <c r="G45" s="118"/>
      <c r="H45" s="90"/>
      <c r="I45" s="4">
        <v>54.3</v>
      </c>
      <c r="J45" s="4">
        <v>18.440000000000001</v>
      </c>
      <c r="K45" s="7">
        <v>21.76</v>
      </c>
      <c r="P45" s="31">
        <f t="shared" si="0"/>
        <v>100</v>
      </c>
    </row>
    <row r="46" spans="1:16" ht="27" customHeight="1" x14ac:dyDescent="0.25">
      <c r="A46" s="151"/>
      <c r="B46" s="119"/>
      <c r="C46" s="119"/>
      <c r="D46" s="44" t="s">
        <v>445</v>
      </c>
      <c r="E46" s="109"/>
      <c r="F46" s="109"/>
      <c r="G46" s="113" t="s">
        <v>23</v>
      </c>
      <c r="H46" s="89" t="s">
        <v>16</v>
      </c>
      <c r="I46" s="4">
        <v>54.3</v>
      </c>
      <c r="J46" s="4">
        <v>19.07</v>
      </c>
      <c r="K46" s="7">
        <v>22.5</v>
      </c>
    </row>
    <row r="47" spans="1:16" ht="24.75" customHeight="1" x14ac:dyDescent="0.25">
      <c r="A47" s="151"/>
      <c r="B47" s="119"/>
      <c r="C47" s="119"/>
      <c r="D47" s="36" t="s">
        <v>446</v>
      </c>
      <c r="E47" s="109"/>
      <c r="F47" s="109"/>
      <c r="G47" s="118"/>
      <c r="H47" s="90"/>
      <c r="I47" s="4">
        <v>54.3</v>
      </c>
      <c r="J47" s="4">
        <v>19.7</v>
      </c>
      <c r="K47" s="4">
        <v>23.25</v>
      </c>
      <c r="P47" s="31">
        <f t="shared" si="0"/>
        <v>100</v>
      </c>
    </row>
    <row r="48" spans="1:16" ht="26.25" customHeight="1" x14ac:dyDescent="0.25">
      <c r="A48" s="151"/>
      <c r="B48" s="119"/>
      <c r="C48" s="119"/>
      <c r="D48" s="44" t="s">
        <v>445</v>
      </c>
      <c r="E48" s="109"/>
      <c r="F48" s="109"/>
      <c r="G48" s="113" t="s">
        <v>313</v>
      </c>
      <c r="H48" s="89" t="s">
        <v>16</v>
      </c>
      <c r="I48" s="4">
        <v>54.3</v>
      </c>
      <c r="J48" s="4">
        <v>19.739999999999998</v>
      </c>
      <c r="K48" s="4">
        <v>23.29</v>
      </c>
    </row>
    <row r="49" spans="1:16" x14ac:dyDescent="0.25">
      <c r="A49" s="151"/>
      <c r="B49" s="119"/>
      <c r="C49" s="119"/>
      <c r="D49" s="36" t="s">
        <v>446</v>
      </c>
      <c r="E49" s="109"/>
      <c r="F49" s="109"/>
      <c r="G49" s="118"/>
      <c r="H49" s="90"/>
      <c r="I49" s="4">
        <v>54.3</v>
      </c>
      <c r="J49" s="4">
        <v>20.39</v>
      </c>
      <c r="K49" s="4">
        <v>24.06</v>
      </c>
      <c r="P49" s="31">
        <f t="shared" si="0"/>
        <v>100</v>
      </c>
    </row>
    <row r="50" spans="1:16" x14ac:dyDescent="0.25">
      <c r="A50" s="151"/>
      <c r="B50" s="119"/>
      <c r="C50" s="119"/>
      <c r="D50" s="44" t="s">
        <v>445</v>
      </c>
      <c r="E50" s="109"/>
      <c r="F50" s="109"/>
      <c r="G50" s="113" t="s">
        <v>314</v>
      </c>
      <c r="H50" s="89" t="s">
        <v>16</v>
      </c>
      <c r="I50" s="4">
        <v>54.3</v>
      </c>
      <c r="J50" s="4">
        <v>31.53</v>
      </c>
      <c r="K50" s="4">
        <v>37.200000000000003</v>
      </c>
    </row>
    <row r="51" spans="1:16" x14ac:dyDescent="0.25">
      <c r="A51" s="151"/>
      <c r="B51" s="119"/>
      <c r="C51" s="119"/>
      <c r="D51" s="36" t="s">
        <v>446</v>
      </c>
      <c r="E51" s="109"/>
      <c r="F51" s="109"/>
      <c r="G51" s="118"/>
      <c r="H51" s="90"/>
      <c r="I51" s="4">
        <v>54.3</v>
      </c>
      <c r="J51" s="4">
        <v>32.57</v>
      </c>
      <c r="K51" s="4">
        <v>38.43</v>
      </c>
      <c r="P51" s="31">
        <f t="shared" si="0"/>
        <v>100</v>
      </c>
    </row>
    <row r="52" spans="1:16" x14ac:dyDescent="0.25">
      <c r="A52" s="151"/>
      <c r="B52" s="119"/>
      <c r="C52" s="119"/>
      <c r="D52" s="44" t="s">
        <v>445</v>
      </c>
      <c r="E52" s="109"/>
      <c r="F52" s="109"/>
      <c r="G52" s="113" t="s">
        <v>315</v>
      </c>
      <c r="H52" s="89" t="s">
        <v>16</v>
      </c>
      <c r="I52" s="4">
        <v>54.3</v>
      </c>
      <c r="J52" s="4">
        <v>31.53</v>
      </c>
      <c r="K52" s="4">
        <v>37.200000000000003</v>
      </c>
    </row>
    <row r="53" spans="1:16" x14ac:dyDescent="0.25">
      <c r="A53" s="151"/>
      <c r="B53" s="119"/>
      <c r="C53" s="119"/>
      <c r="D53" s="36" t="s">
        <v>446</v>
      </c>
      <c r="E53" s="109"/>
      <c r="F53" s="109"/>
      <c r="G53" s="118"/>
      <c r="H53" s="90"/>
      <c r="I53" s="4">
        <v>54.3</v>
      </c>
      <c r="J53" s="4">
        <v>32.57</v>
      </c>
      <c r="K53" s="4">
        <v>38.43</v>
      </c>
      <c r="P53" s="31">
        <f t="shared" si="0"/>
        <v>100</v>
      </c>
    </row>
    <row r="54" spans="1:16" ht="21" customHeight="1" x14ac:dyDescent="0.25">
      <c r="A54" s="151"/>
      <c r="B54" s="119"/>
      <c r="C54" s="119"/>
      <c r="D54" s="44" t="s">
        <v>445</v>
      </c>
      <c r="E54" s="109"/>
      <c r="F54" s="109"/>
      <c r="G54" s="113" t="s">
        <v>316</v>
      </c>
      <c r="H54" s="89" t="s">
        <v>16</v>
      </c>
      <c r="I54" s="4">
        <v>54.3</v>
      </c>
      <c r="J54" s="4">
        <v>17.72</v>
      </c>
      <c r="K54" s="4">
        <v>20.92</v>
      </c>
    </row>
    <row r="55" spans="1:16" x14ac:dyDescent="0.25">
      <c r="A55" s="151"/>
      <c r="B55" s="119"/>
      <c r="C55" s="119"/>
      <c r="D55" s="36" t="s">
        <v>446</v>
      </c>
      <c r="E55" s="109"/>
      <c r="F55" s="109"/>
      <c r="G55" s="118"/>
      <c r="H55" s="90"/>
      <c r="I55" s="4">
        <v>54.3</v>
      </c>
      <c r="J55" s="4">
        <v>18.309999999999999</v>
      </c>
      <c r="K55" s="4">
        <v>21.61</v>
      </c>
      <c r="P55" s="31">
        <f t="shared" si="0"/>
        <v>100</v>
      </c>
    </row>
    <row r="56" spans="1:16" x14ac:dyDescent="0.25">
      <c r="A56" s="151"/>
      <c r="B56" s="119"/>
      <c r="C56" s="119"/>
      <c r="D56" s="44" t="s">
        <v>445</v>
      </c>
      <c r="E56" s="109"/>
      <c r="F56" s="109"/>
      <c r="G56" s="113" t="s">
        <v>353</v>
      </c>
      <c r="H56" s="89" t="s">
        <v>16</v>
      </c>
      <c r="I56" s="4">
        <v>54.3</v>
      </c>
      <c r="J56" s="4">
        <v>35.04</v>
      </c>
      <c r="K56" s="7">
        <v>41.35</v>
      </c>
    </row>
    <row r="57" spans="1:16" x14ac:dyDescent="0.25">
      <c r="A57" s="151"/>
      <c r="B57" s="119"/>
      <c r="C57" s="119"/>
      <c r="D57" s="36" t="s">
        <v>446</v>
      </c>
      <c r="E57" s="109"/>
      <c r="F57" s="109"/>
      <c r="G57" s="118"/>
      <c r="H57" s="90"/>
      <c r="I57" s="4">
        <v>54.3</v>
      </c>
      <c r="J57" s="4">
        <v>36.200000000000003</v>
      </c>
      <c r="K57" s="7">
        <v>42.72</v>
      </c>
      <c r="P57" s="31">
        <f t="shared" si="0"/>
        <v>100</v>
      </c>
    </row>
    <row r="58" spans="1:16" x14ac:dyDescent="0.25">
      <c r="A58" s="151"/>
      <c r="B58" s="119"/>
      <c r="C58" s="119"/>
      <c r="D58" s="44" t="s">
        <v>445</v>
      </c>
      <c r="E58" s="109"/>
      <c r="F58" s="109"/>
      <c r="G58" s="113" t="s">
        <v>286</v>
      </c>
      <c r="H58" s="89" t="s">
        <v>16</v>
      </c>
      <c r="I58" s="4">
        <v>54.3</v>
      </c>
      <c r="J58" s="4">
        <v>31.53</v>
      </c>
      <c r="K58" s="7">
        <v>37.200000000000003</v>
      </c>
    </row>
    <row r="59" spans="1:16" x14ac:dyDescent="0.25">
      <c r="A59" s="152"/>
      <c r="B59" s="119"/>
      <c r="C59" s="119"/>
      <c r="D59" s="36" t="s">
        <v>446</v>
      </c>
      <c r="E59" s="109"/>
      <c r="F59" s="109"/>
      <c r="G59" s="118"/>
      <c r="H59" s="90"/>
      <c r="I59" s="4">
        <v>54.3</v>
      </c>
      <c r="J59" s="4">
        <v>32.57</v>
      </c>
      <c r="K59" s="7">
        <v>38.43</v>
      </c>
      <c r="P59" s="31">
        <f t="shared" si="0"/>
        <v>100</v>
      </c>
    </row>
    <row r="60" spans="1:16" x14ac:dyDescent="0.25">
      <c r="A60" s="48"/>
      <c r="B60" s="119"/>
      <c r="C60" s="119"/>
      <c r="D60" s="44" t="s">
        <v>445</v>
      </c>
      <c r="E60" s="109"/>
      <c r="F60" s="109"/>
      <c r="G60" s="89" t="s">
        <v>457</v>
      </c>
      <c r="H60" s="89" t="s">
        <v>16</v>
      </c>
      <c r="I60" s="4">
        <v>54.3</v>
      </c>
      <c r="J60" s="4">
        <v>20.77</v>
      </c>
      <c r="K60" s="7">
        <v>24.51</v>
      </c>
    </row>
    <row r="61" spans="1:16" x14ac:dyDescent="0.25">
      <c r="A61" s="48"/>
      <c r="B61" s="119"/>
      <c r="C61" s="119"/>
      <c r="D61" s="36" t="s">
        <v>446</v>
      </c>
      <c r="E61" s="109"/>
      <c r="F61" s="109"/>
      <c r="G61" s="90"/>
      <c r="H61" s="90"/>
      <c r="I61" s="4">
        <v>54.3</v>
      </c>
      <c r="J61" s="4">
        <v>21.46</v>
      </c>
      <c r="K61" s="7">
        <v>25.32</v>
      </c>
    </row>
    <row r="62" spans="1:16" x14ac:dyDescent="0.25">
      <c r="A62" s="48"/>
      <c r="B62" s="119"/>
      <c r="C62" s="119"/>
      <c r="D62" s="44" t="s">
        <v>445</v>
      </c>
      <c r="E62" s="109"/>
      <c r="F62" s="109"/>
      <c r="G62" s="89" t="s">
        <v>22</v>
      </c>
      <c r="H62" s="89" t="s">
        <v>16</v>
      </c>
      <c r="I62" s="4">
        <v>54.3</v>
      </c>
      <c r="J62" s="4">
        <v>23.69</v>
      </c>
      <c r="K62" s="7">
        <v>27.95</v>
      </c>
    </row>
    <row r="63" spans="1:16" x14ac:dyDescent="0.25">
      <c r="A63" s="48"/>
      <c r="B63" s="119"/>
      <c r="C63" s="119"/>
      <c r="D63" s="36" t="s">
        <v>446</v>
      </c>
      <c r="E63" s="109"/>
      <c r="F63" s="109"/>
      <c r="G63" s="90"/>
      <c r="H63" s="90"/>
      <c r="I63" s="4">
        <v>54.3</v>
      </c>
      <c r="J63" s="4">
        <v>24.47</v>
      </c>
      <c r="K63" s="7">
        <v>28.87</v>
      </c>
    </row>
    <row r="64" spans="1:16" x14ac:dyDescent="0.25">
      <c r="A64" s="48"/>
      <c r="B64" s="119"/>
      <c r="C64" s="119"/>
      <c r="D64" s="44" t="s">
        <v>445</v>
      </c>
      <c r="E64" s="109"/>
      <c r="F64" s="109"/>
      <c r="G64" s="89" t="s">
        <v>24</v>
      </c>
      <c r="H64" s="89" t="s">
        <v>16</v>
      </c>
      <c r="I64" s="4">
        <v>54.3</v>
      </c>
      <c r="J64" s="4">
        <v>26.06</v>
      </c>
      <c r="K64" s="7">
        <v>30.75</v>
      </c>
    </row>
    <row r="65" spans="1:16" x14ac:dyDescent="0.25">
      <c r="A65" s="48"/>
      <c r="B65" s="119"/>
      <c r="C65" s="119"/>
      <c r="D65" s="36" t="s">
        <v>446</v>
      </c>
      <c r="E65" s="109"/>
      <c r="F65" s="109"/>
      <c r="G65" s="90"/>
      <c r="H65" s="90"/>
      <c r="I65" s="4">
        <v>54.3</v>
      </c>
      <c r="J65" s="4">
        <v>26.92</v>
      </c>
      <c r="K65" s="7">
        <v>31.77</v>
      </c>
    </row>
    <row r="66" spans="1:16" ht="15" customHeight="1" x14ac:dyDescent="0.25">
      <c r="A66" s="106" t="s">
        <v>305</v>
      </c>
      <c r="B66" s="107"/>
      <c r="C66" s="107"/>
      <c r="D66" s="107"/>
      <c r="E66" s="107"/>
      <c r="F66" s="107"/>
      <c r="G66" s="107"/>
      <c r="H66" s="107"/>
      <c r="I66" s="107"/>
      <c r="J66" s="107"/>
      <c r="K66" s="108"/>
    </row>
    <row r="67" spans="1:16" x14ac:dyDescent="0.25">
      <c r="A67" s="110" t="e">
        <f>A44+1</f>
        <v>#REF!</v>
      </c>
      <c r="B67" s="91">
        <v>43035</v>
      </c>
      <c r="C67" s="91" t="s">
        <v>549</v>
      </c>
      <c r="D67" s="44" t="s">
        <v>445</v>
      </c>
      <c r="E67" s="89" t="s">
        <v>28</v>
      </c>
      <c r="F67" s="89" t="s">
        <v>29</v>
      </c>
      <c r="G67" s="89" t="s">
        <v>30</v>
      </c>
      <c r="H67" s="89" t="s">
        <v>60</v>
      </c>
      <c r="I67" s="4">
        <v>20.58</v>
      </c>
      <c r="J67" s="4" t="s">
        <v>306</v>
      </c>
      <c r="K67" s="7" t="s">
        <v>306</v>
      </c>
    </row>
    <row r="68" spans="1:16" x14ac:dyDescent="0.25">
      <c r="A68" s="111"/>
      <c r="B68" s="93"/>
      <c r="C68" s="93"/>
      <c r="D68" s="36" t="s">
        <v>446</v>
      </c>
      <c r="E68" s="90"/>
      <c r="F68" s="90"/>
      <c r="G68" s="90"/>
      <c r="H68" s="90"/>
      <c r="I68" s="4">
        <v>20.58</v>
      </c>
      <c r="J68" s="4" t="s">
        <v>306</v>
      </c>
      <c r="K68" s="7" t="s">
        <v>306</v>
      </c>
      <c r="P68" s="31">
        <f t="shared" si="0"/>
        <v>100</v>
      </c>
    </row>
    <row r="69" spans="1:16" x14ac:dyDescent="0.25">
      <c r="A69" s="110" t="e">
        <f>A67+1</f>
        <v>#REF!</v>
      </c>
      <c r="B69" s="91" t="s">
        <v>425</v>
      </c>
      <c r="C69" s="91" t="s">
        <v>550</v>
      </c>
      <c r="D69" s="44" t="s">
        <v>445</v>
      </c>
      <c r="E69" s="89" t="s">
        <v>388</v>
      </c>
      <c r="F69" s="89" t="s">
        <v>29</v>
      </c>
      <c r="G69" s="89" t="s">
        <v>335</v>
      </c>
      <c r="H69" s="89" t="s">
        <v>16</v>
      </c>
      <c r="I69" s="4">
        <v>67.12</v>
      </c>
      <c r="J69" s="4">
        <v>38.18</v>
      </c>
      <c r="K69" s="7" t="s">
        <v>306</v>
      </c>
    </row>
    <row r="70" spans="1:16" x14ac:dyDescent="0.25">
      <c r="A70" s="111"/>
      <c r="B70" s="93"/>
      <c r="C70" s="93"/>
      <c r="D70" s="36" t="s">
        <v>446</v>
      </c>
      <c r="E70" s="90"/>
      <c r="F70" s="90"/>
      <c r="G70" s="90"/>
      <c r="H70" s="90"/>
      <c r="I70" s="4">
        <v>69.34</v>
      </c>
      <c r="J70" s="4">
        <v>39.44</v>
      </c>
      <c r="K70" s="7" t="s">
        <v>306</v>
      </c>
      <c r="P70" s="31">
        <f t="shared" si="0"/>
        <v>103.30750893921335</v>
      </c>
    </row>
    <row r="71" spans="1:16" ht="26.25" customHeight="1" x14ac:dyDescent="0.25">
      <c r="A71" s="110" t="e">
        <f>A69+1</f>
        <v>#REF!</v>
      </c>
      <c r="B71" s="91" t="s">
        <v>437</v>
      </c>
      <c r="C71" s="94" t="s">
        <v>551</v>
      </c>
      <c r="D71" s="44" t="s">
        <v>445</v>
      </c>
      <c r="E71" s="89" t="s">
        <v>31</v>
      </c>
      <c r="F71" s="89" t="s">
        <v>29</v>
      </c>
      <c r="G71" s="89" t="s">
        <v>32</v>
      </c>
      <c r="H71" s="89" t="s">
        <v>16</v>
      </c>
      <c r="I71" s="4">
        <v>58.71</v>
      </c>
      <c r="J71" s="4">
        <v>49.65</v>
      </c>
      <c r="K71" s="7" t="s">
        <v>306</v>
      </c>
    </row>
    <row r="72" spans="1:16" ht="26.25" customHeight="1" x14ac:dyDescent="0.25">
      <c r="A72" s="111"/>
      <c r="B72" s="93"/>
      <c r="C72" s="95"/>
      <c r="D72" s="36" t="s">
        <v>446</v>
      </c>
      <c r="E72" s="90"/>
      <c r="F72" s="90"/>
      <c r="G72" s="90"/>
      <c r="H72" s="90"/>
      <c r="I72" s="4">
        <v>62.79</v>
      </c>
      <c r="J72" s="4">
        <v>51.29</v>
      </c>
      <c r="K72" s="7" t="s">
        <v>306</v>
      </c>
      <c r="P72" s="31">
        <f t="shared" si="0"/>
        <v>106.94941236586612</v>
      </c>
    </row>
    <row r="73" spans="1:16" ht="26.25" customHeight="1" x14ac:dyDescent="0.25">
      <c r="A73" s="110" t="e">
        <f>A71+1</f>
        <v>#REF!</v>
      </c>
      <c r="B73" s="91" t="s">
        <v>425</v>
      </c>
      <c r="C73" s="94" t="s">
        <v>552</v>
      </c>
      <c r="D73" s="44" t="s">
        <v>445</v>
      </c>
      <c r="E73" s="89" t="s">
        <v>281</v>
      </c>
      <c r="F73" s="89" t="s">
        <v>29</v>
      </c>
      <c r="G73" s="89" t="s">
        <v>33</v>
      </c>
      <c r="H73" s="89" t="s">
        <v>16</v>
      </c>
      <c r="I73" s="4">
        <v>38.229999999999997</v>
      </c>
      <c r="J73" s="4">
        <v>35.630000000000003</v>
      </c>
      <c r="K73" s="7">
        <v>42.04</v>
      </c>
    </row>
    <row r="74" spans="1:16" x14ac:dyDescent="0.25">
      <c r="A74" s="111"/>
      <c r="B74" s="93"/>
      <c r="C74" s="95"/>
      <c r="D74" s="36" t="s">
        <v>446</v>
      </c>
      <c r="E74" s="90"/>
      <c r="F74" s="90"/>
      <c r="G74" s="90"/>
      <c r="H74" s="90"/>
      <c r="I74" s="4">
        <v>39.56</v>
      </c>
      <c r="J74" s="4">
        <v>36.81</v>
      </c>
      <c r="K74" s="7">
        <v>43.44</v>
      </c>
      <c r="P74" s="31">
        <f t="shared" si="0"/>
        <v>103.47894323829453</v>
      </c>
    </row>
    <row r="75" spans="1:16" ht="24" customHeight="1" x14ac:dyDescent="0.25">
      <c r="A75" s="110" t="e">
        <f>A73+1</f>
        <v>#REF!</v>
      </c>
      <c r="B75" s="91" t="s">
        <v>422</v>
      </c>
      <c r="C75" s="94" t="s">
        <v>553</v>
      </c>
      <c r="D75" s="44" t="s">
        <v>445</v>
      </c>
      <c r="E75" s="89" t="s">
        <v>34</v>
      </c>
      <c r="F75" s="89" t="s">
        <v>29</v>
      </c>
      <c r="G75" s="89" t="s">
        <v>35</v>
      </c>
      <c r="H75" s="89" t="s">
        <v>16</v>
      </c>
      <c r="I75" s="4">
        <v>35.29</v>
      </c>
      <c r="J75" s="4">
        <v>35.29</v>
      </c>
      <c r="K75" s="4">
        <v>41.64</v>
      </c>
    </row>
    <row r="76" spans="1:16" x14ac:dyDescent="0.25">
      <c r="A76" s="111"/>
      <c r="B76" s="93"/>
      <c r="C76" s="95"/>
      <c r="D76" s="36" t="s">
        <v>446</v>
      </c>
      <c r="E76" s="90"/>
      <c r="F76" s="90"/>
      <c r="G76" s="90"/>
      <c r="H76" s="90"/>
      <c r="I76" s="4">
        <v>36.159999999999997</v>
      </c>
      <c r="J76" s="4">
        <v>36.159999999999997</v>
      </c>
      <c r="K76" s="4">
        <v>42.67</v>
      </c>
      <c r="P76" s="31">
        <f t="shared" ref="P76:P140" si="1">I76/I75*100</f>
        <v>102.46528761688862</v>
      </c>
    </row>
    <row r="77" spans="1:16" ht="22.5" customHeight="1" x14ac:dyDescent="0.25">
      <c r="A77" s="110" t="e">
        <f>A75+1</f>
        <v>#REF!</v>
      </c>
      <c r="B77" s="91">
        <v>43088</v>
      </c>
      <c r="C77" s="94" t="s">
        <v>572</v>
      </c>
      <c r="D77" s="44" t="s">
        <v>445</v>
      </c>
      <c r="E77" s="89" t="s">
        <v>36</v>
      </c>
      <c r="F77" s="89" t="s">
        <v>29</v>
      </c>
      <c r="G77" s="89" t="s">
        <v>37</v>
      </c>
      <c r="H77" s="89" t="s">
        <v>16</v>
      </c>
      <c r="I77" s="4">
        <v>61.13</v>
      </c>
      <c r="J77" s="4">
        <v>39.89</v>
      </c>
      <c r="K77" s="7">
        <v>47.07</v>
      </c>
    </row>
    <row r="78" spans="1:16" x14ac:dyDescent="0.25">
      <c r="A78" s="111"/>
      <c r="B78" s="93"/>
      <c r="C78" s="95"/>
      <c r="D78" s="36" t="s">
        <v>446</v>
      </c>
      <c r="E78" s="90"/>
      <c r="F78" s="90"/>
      <c r="G78" s="90"/>
      <c r="H78" s="90"/>
      <c r="I78" s="4">
        <v>108.17</v>
      </c>
      <c r="J78" s="4">
        <v>41.21</v>
      </c>
      <c r="K78" s="7">
        <v>48.63</v>
      </c>
      <c r="P78" s="31">
        <f t="shared" si="1"/>
        <v>176.95076067397349</v>
      </c>
    </row>
    <row r="79" spans="1:16" ht="22.5" customHeight="1" x14ac:dyDescent="0.25">
      <c r="A79" s="110" t="e">
        <f>#REF!+1</f>
        <v>#REF!</v>
      </c>
      <c r="B79" s="91">
        <v>43088</v>
      </c>
      <c r="C79" s="94" t="s">
        <v>570</v>
      </c>
      <c r="D79" s="44" t="s">
        <v>445</v>
      </c>
      <c r="E79" s="89" t="s">
        <v>571</v>
      </c>
      <c r="F79" s="89" t="s">
        <v>29</v>
      </c>
      <c r="G79" s="89" t="s">
        <v>38</v>
      </c>
      <c r="H79" s="89" t="s">
        <v>16</v>
      </c>
      <c r="I79" s="4">
        <v>81.819999999999993</v>
      </c>
      <c r="J79" s="4">
        <v>37.74</v>
      </c>
      <c r="K79" s="7" t="s">
        <v>312</v>
      </c>
    </row>
    <row r="80" spans="1:16" x14ac:dyDescent="0.25">
      <c r="A80" s="111"/>
      <c r="B80" s="93"/>
      <c r="C80" s="95"/>
      <c r="D80" s="36" t="s">
        <v>446</v>
      </c>
      <c r="E80" s="90"/>
      <c r="F80" s="90"/>
      <c r="G80" s="90"/>
      <c r="H80" s="90"/>
      <c r="I80" s="4">
        <v>81.819999999999993</v>
      </c>
      <c r="J80" s="4">
        <v>38.99</v>
      </c>
      <c r="K80" s="7" t="s">
        <v>312</v>
      </c>
      <c r="P80" s="31">
        <f t="shared" si="1"/>
        <v>100</v>
      </c>
    </row>
    <row r="81" spans="1:16" x14ac:dyDescent="0.25">
      <c r="A81" s="110" t="e">
        <f>A79+1</f>
        <v>#REF!</v>
      </c>
      <c r="B81" s="91">
        <v>43088</v>
      </c>
      <c r="C81" s="94" t="s">
        <v>582</v>
      </c>
      <c r="D81" s="44" t="s">
        <v>445</v>
      </c>
      <c r="E81" s="89" t="s">
        <v>583</v>
      </c>
      <c r="F81" s="89" t="s">
        <v>29</v>
      </c>
      <c r="G81" s="89" t="s">
        <v>39</v>
      </c>
      <c r="H81" s="89" t="s">
        <v>16</v>
      </c>
      <c r="I81" s="4">
        <v>70.11</v>
      </c>
      <c r="J81" s="4">
        <v>52.19</v>
      </c>
      <c r="K81" s="7">
        <v>61.58</v>
      </c>
    </row>
    <row r="82" spans="1:16" x14ac:dyDescent="0.25">
      <c r="A82" s="111"/>
      <c r="B82" s="93"/>
      <c r="C82" s="95"/>
      <c r="D82" s="36" t="s">
        <v>446</v>
      </c>
      <c r="E82" s="90"/>
      <c r="F82" s="90"/>
      <c r="G82" s="90"/>
      <c r="H82" s="90"/>
      <c r="I82" s="4">
        <v>70.11</v>
      </c>
      <c r="J82" s="4">
        <v>53.91</v>
      </c>
      <c r="K82" s="7">
        <v>63.61</v>
      </c>
      <c r="P82" s="31">
        <f t="shared" si="1"/>
        <v>100</v>
      </c>
    </row>
    <row r="83" spans="1:16" x14ac:dyDescent="0.25">
      <c r="A83" s="110" t="e">
        <f>A81+1</f>
        <v>#REF!</v>
      </c>
      <c r="B83" s="91">
        <v>43088</v>
      </c>
      <c r="C83" s="94" t="s">
        <v>584</v>
      </c>
      <c r="D83" s="44" t="s">
        <v>445</v>
      </c>
      <c r="E83" s="89" t="s">
        <v>40</v>
      </c>
      <c r="F83" s="89" t="s">
        <v>29</v>
      </c>
      <c r="G83" s="89" t="s">
        <v>39</v>
      </c>
      <c r="H83" s="89" t="s">
        <v>16</v>
      </c>
      <c r="I83" s="4">
        <v>52.19</v>
      </c>
      <c r="J83" s="4">
        <v>52.19</v>
      </c>
      <c r="K83" s="7">
        <v>61.58</v>
      </c>
    </row>
    <row r="84" spans="1:16" x14ac:dyDescent="0.25">
      <c r="A84" s="111"/>
      <c r="B84" s="93"/>
      <c r="C84" s="95"/>
      <c r="D84" s="36" t="s">
        <v>446</v>
      </c>
      <c r="E84" s="90"/>
      <c r="F84" s="90"/>
      <c r="G84" s="90"/>
      <c r="H84" s="90"/>
      <c r="I84" s="4">
        <v>70.98</v>
      </c>
      <c r="J84" s="4">
        <v>53.91</v>
      </c>
      <c r="K84" s="7">
        <v>63.61</v>
      </c>
      <c r="P84" s="31">
        <f t="shared" ref="P84" si="2">I84/I83*100</f>
        <v>136.00306572140258</v>
      </c>
    </row>
    <row r="85" spans="1:16" ht="22.5" customHeight="1" x14ac:dyDescent="0.25">
      <c r="A85" s="110" t="e">
        <f>A81+1</f>
        <v>#REF!</v>
      </c>
      <c r="B85" s="91">
        <v>43088</v>
      </c>
      <c r="C85" s="94" t="s">
        <v>573</v>
      </c>
      <c r="D85" s="44" t="s">
        <v>445</v>
      </c>
      <c r="E85" s="89" t="s">
        <v>41</v>
      </c>
      <c r="F85" s="89" t="s">
        <v>29</v>
      </c>
      <c r="G85" s="89" t="s">
        <v>374</v>
      </c>
      <c r="H85" s="89" t="s">
        <v>16</v>
      </c>
      <c r="I85" s="4">
        <v>41.43</v>
      </c>
      <c r="J85" s="4">
        <v>41.43</v>
      </c>
      <c r="K85" s="7">
        <v>48.89</v>
      </c>
    </row>
    <row r="86" spans="1:16" x14ac:dyDescent="0.25">
      <c r="A86" s="143"/>
      <c r="B86" s="92"/>
      <c r="C86" s="116"/>
      <c r="D86" s="36" t="s">
        <v>446</v>
      </c>
      <c r="E86" s="98"/>
      <c r="F86" s="98"/>
      <c r="G86" s="98"/>
      <c r="H86" s="90"/>
      <c r="I86" s="4">
        <v>85.24</v>
      </c>
      <c r="J86" s="4">
        <v>42.8</v>
      </c>
      <c r="K86" s="7">
        <v>50.5</v>
      </c>
      <c r="P86" s="31" t="e">
        <f>I85/#REF!*100</f>
        <v>#REF!</v>
      </c>
    </row>
    <row r="87" spans="1:16" x14ac:dyDescent="0.25">
      <c r="A87" s="143"/>
      <c r="B87" s="92" t="s">
        <v>311</v>
      </c>
      <c r="C87" s="116" t="s">
        <v>368</v>
      </c>
      <c r="D87" s="44" t="s">
        <v>445</v>
      </c>
      <c r="E87" s="98"/>
      <c r="F87" s="98"/>
      <c r="G87" s="98"/>
      <c r="H87" s="89" t="s">
        <v>15</v>
      </c>
      <c r="I87" s="4">
        <v>8.27</v>
      </c>
      <c r="J87" s="4" t="s">
        <v>312</v>
      </c>
      <c r="K87" s="4" t="s">
        <v>312</v>
      </c>
    </row>
    <row r="88" spans="1:16" x14ac:dyDescent="0.25">
      <c r="A88" s="111"/>
      <c r="B88" s="93"/>
      <c r="C88" s="95"/>
      <c r="D88" s="36" t="s">
        <v>446</v>
      </c>
      <c r="E88" s="90"/>
      <c r="F88" s="90"/>
      <c r="G88" s="90"/>
      <c r="H88" s="90"/>
      <c r="I88" s="4">
        <v>18.73</v>
      </c>
      <c r="J88" s="4"/>
      <c r="K88" s="4"/>
      <c r="P88" s="31" t="e">
        <f>I87/#REF!*100</f>
        <v>#REF!</v>
      </c>
    </row>
    <row r="89" spans="1:16" x14ac:dyDescent="0.25">
      <c r="A89" s="110" t="e">
        <f>A85+1</f>
        <v>#REF!</v>
      </c>
      <c r="B89" s="91" t="s">
        <v>483</v>
      </c>
      <c r="C89" s="94" t="s">
        <v>579</v>
      </c>
      <c r="D89" s="44" t="s">
        <v>445</v>
      </c>
      <c r="E89" s="89" t="s">
        <v>51</v>
      </c>
      <c r="F89" s="89" t="s">
        <v>29</v>
      </c>
      <c r="G89" s="89" t="s">
        <v>48</v>
      </c>
      <c r="H89" s="89" t="s">
        <v>16</v>
      </c>
      <c r="I89" s="4">
        <v>61.02</v>
      </c>
      <c r="J89" s="4">
        <v>42.07</v>
      </c>
      <c r="K89" s="7">
        <v>49.64</v>
      </c>
    </row>
    <row r="90" spans="1:16" x14ac:dyDescent="0.25">
      <c r="A90" s="111"/>
      <c r="B90" s="93"/>
      <c r="C90" s="95"/>
      <c r="D90" s="36" t="s">
        <v>446</v>
      </c>
      <c r="E90" s="90"/>
      <c r="F90" s="90"/>
      <c r="G90" s="90"/>
      <c r="H90" s="90"/>
      <c r="I90" s="4">
        <v>77.930000000000007</v>
      </c>
      <c r="J90" s="4">
        <v>43.46</v>
      </c>
      <c r="K90" s="7">
        <v>51.28</v>
      </c>
      <c r="P90" s="31">
        <f>I90/I89*100</f>
        <v>127.71222549983612</v>
      </c>
    </row>
    <row r="91" spans="1:16" ht="21.75" customHeight="1" x14ac:dyDescent="0.25">
      <c r="A91" s="110" t="e">
        <f>A89+1</f>
        <v>#REF!</v>
      </c>
      <c r="B91" s="91" t="s">
        <v>425</v>
      </c>
      <c r="C91" s="94" t="s">
        <v>574</v>
      </c>
      <c r="D91" s="44" t="s">
        <v>445</v>
      </c>
      <c r="E91" s="89" t="s">
        <v>59</v>
      </c>
      <c r="F91" s="89" t="s">
        <v>29</v>
      </c>
      <c r="G91" s="109" t="s">
        <v>52</v>
      </c>
      <c r="H91" s="89" t="s">
        <v>16</v>
      </c>
      <c r="I91" s="7">
        <v>101.56</v>
      </c>
      <c r="J91" s="7">
        <v>25.57</v>
      </c>
      <c r="K91" s="7">
        <v>30.17</v>
      </c>
    </row>
    <row r="92" spans="1:16" ht="21.75" customHeight="1" x14ac:dyDescent="0.25">
      <c r="A92" s="143"/>
      <c r="B92" s="93"/>
      <c r="C92" s="95"/>
      <c r="D92" s="43" t="s">
        <v>446</v>
      </c>
      <c r="E92" s="98"/>
      <c r="F92" s="98"/>
      <c r="G92" s="109"/>
      <c r="H92" s="90"/>
      <c r="I92" s="7">
        <v>104.91</v>
      </c>
      <c r="J92" s="7">
        <v>26.41</v>
      </c>
      <c r="K92" s="7">
        <v>31.16</v>
      </c>
      <c r="P92" s="31">
        <f t="shared" si="1"/>
        <v>103.29854273335958</v>
      </c>
    </row>
    <row r="93" spans="1:16" ht="22.5" customHeight="1" x14ac:dyDescent="0.25">
      <c r="A93" s="42"/>
      <c r="B93" s="91">
        <v>43077</v>
      </c>
      <c r="C93" s="91" t="s">
        <v>585</v>
      </c>
      <c r="D93" s="36" t="s">
        <v>445</v>
      </c>
      <c r="E93" s="89" t="s">
        <v>405</v>
      </c>
      <c r="F93" s="89" t="s">
        <v>29</v>
      </c>
      <c r="G93" s="89" t="s">
        <v>247</v>
      </c>
      <c r="H93" s="89" t="s">
        <v>16</v>
      </c>
      <c r="I93" s="7">
        <v>44.06</v>
      </c>
      <c r="J93" s="7" t="s">
        <v>312</v>
      </c>
      <c r="K93" s="7" t="s">
        <v>312</v>
      </c>
    </row>
    <row r="94" spans="1:16" ht="22.5" customHeight="1" x14ac:dyDescent="0.25">
      <c r="A94" s="42"/>
      <c r="B94" s="92"/>
      <c r="C94" s="92"/>
      <c r="D94" s="36" t="s">
        <v>446</v>
      </c>
      <c r="E94" s="98"/>
      <c r="F94" s="98"/>
      <c r="G94" s="90"/>
      <c r="H94" s="90"/>
      <c r="I94" s="7">
        <v>46.06</v>
      </c>
      <c r="J94" s="7" t="s">
        <v>312</v>
      </c>
      <c r="K94" s="7" t="s">
        <v>312</v>
      </c>
    </row>
    <row r="95" spans="1:16" ht="22.5" customHeight="1" x14ac:dyDescent="0.25">
      <c r="A95" s="42"/>
      <c r="B95" s="92"/>
      <c r="C95" s="92"/>
      <c r="D95" s="36" t="s">
        <v>445</v>
      </c>
      <c r="E95" s="98"/>
      <c r="F95" s="98"/>
      <c r="G95" s="89" t="s">
        <v>406</v>
      </c>
      <c r="H95" s="89" t="s">
        <v>15</v>
      </c>
      <c r="I95" s="7">
        <v>11.91</v>
      </c>
      <c r="J95" s="7" t="s">
        <v>312</v>
      </c>
      <c r="K95" s="7" t="s">
        <v>312</v>
      </c>
    </row>
    <row r="96" spans="1:16" ht="33" customHeight="1" x14ac:dyDescent="0.25">
      <c r="A96" s="42"/>
      <c r="B96" s="93"/>
      <c r="C96" s="93"/>
      <c r="D96" s="36" t="s">
        <v>446</v>
      </c>
      <c r="E96" s="90"/>
      <c r="F96" s="90"/>
      <c r="G96" s="90"/>
      <c r="H96" s="90"/>
      <c r="I96" s="7">
        <v>12.05</v>
      </c>
      <c r="J96" s="7" t="s">
        <v>312</v>
      </c>
      <c r="K96" s="7" t="s">
        <v>312</v>
      </c>
    </row>
    <row r="97" spans="1:16" ht="24.75" customHeight="1" x14ac:dyDescent="0.25">
      <c r="A97" s="110" t="e">
        <f>A91+1</f>
        <v>#REF!</v>
      </c>
      <c r="B97" s="144">
        <v>43083</v>
      </c>
      <c r="C97" s="89" t="s">
        <v>576</v>
      </c>
      <c r="D97" s="44" t="s">
        <v>445</v>
      </c>
      <c r="E97" s="89" t="s">
        <v>575</v>
      </c>
      <c r="F97" s="89" t="s">
        <v>29</v>
      </c>
      <c r="G97" s="89" t="s">
        <v>577</v>
      </c>
      <c r="H97" s="89" t="s">
        <v>16</v>
      </c>
      <c r="I97" s="7">
        <v>79.39</v>
      </c>
      <c r="J97" s="7" t="s">
        <v>312</v>
      </c>
      <c r="K97" s="7" t="s">
        <v>312</v>
      </c>
    </row>
    <row r="98" spans="1:16" x14ac:dyDescent="0.25">
      <c r="A98" s="143"/>
      <c r="B98" s="163"/>
      <c r="C98" s="98"/>
      <c r="D98" s="36" t="s">
        <v>446</v>
      </c>
      <c r="E98" s="98"/>
      <c r="F98" s="98"/>
      <c r="G98" s="98"/>
      <c r="H98" s="90"/>
      <c r="I98" s="7">
        <v>83.77</v>
      </c>
      <c r="J98" s="7" t="s">
        <v>312</v>
      </c>
      <c r="K98" s="7" t="s">
        <v>312</v>
      </c>
      <c r="P98" s="31">
        <f t="shared" si="1"/>
        <v>105.51706764076079</v>
      </c>
    </row>
    <row r="99" spans="1:16" ht="24.75" customHeight="1" x14ac:dyDescent="0.25">
      <c r="A99" s="143"/>
      <c r="B99" s="163"/>
      <c r="C99" s="98"/>
      <c r="D99" s="44" t="s">
        <v>445</v>
      </c>
      <c r="E99" s="98"/>
      <c r="F99" s="98"/>
      <c r="G99" s="89" t="s">
        <v>578</v>
      </c>
      <c r="H99" s="89" t="s">
        <v>16</v>
      </c>
      <c r="I99" s="7">
        <v>49.72</v>
      </c>
      <c r="J99" s="7" t="s">
        <v>312</v>
      </c>
      <c r="K99" s="7" t="s">
        <v>312</v>
      </c>
    </row>
    <row r="100" spans="1:16" x14ac:dyDescent="0.25">
      <c r="A100" s="143"/>
      <c r="B100" s="163"/>
      <c r="C100" s="98"/>
      <c r="D100" s="36" t="s">
        <v>446</v>
      </c>
      <c r="E100" s="98"/>
      <c r="F100" s="98"/>
      <c r="G100" s="98"/>
      <c r="H100" s="90"/>
      <c r="I100" s="7">
        <v>51.35</v>
      </c>
      <c r="J100" s="7" t="s">
        <v>312</v>
      </c>
      <c r="K100" s="7" t="s">
        <v>312</v>
      </c>
      <c r="P100" s="31">
        <f t="shared" si="1"/>
        <v>103.27835880933227</v>
      </c>
    </row>
    <row r="101" spans="1:16" ht="24.75" customHeight="1" x14ac:dyDescent="0.25">
      <c r="A101" s="143"/>
      <c r="B101" s="163"/>
      <c r="C101" s="98"/>
      <c r="D101" s="44" t="s">
        <v>445</v>
      </c>
      <c r="E101" s="98"/>
      <c r="F101" s="98"/>
      <c r="G101" s="89" t="s">
        <v>254</v>
      </c>
      <c r="H101" s="89" t="s">
        <v>16</v>
      </c>
      <c r="I101" s="7">
        <v>44.98</v>
      </c>
      <c r="J101" s="7" t="s">
        <v>312</v>
      </c>
      <c r="K101" s="7" t="s">
        <v>312</v>
      </c>
    </row>
    <row r="102" spans="1:16" x14ac:dyDescent="0.25">
      <c r="A102" s="111"/>
      <c r="B102" s="145"/>
      <c r="C102" s="90"/>
      <c r="D102" s="36" t="s">
        <v>446</v>
      </c>
      <c r="E102" s="90"/>
      <c r="F102" s="90"/>
      <c r="G102" s="98"/>
      <c r="H102" s="90"/>
      <c r="I102" s="7">
        <v>49.95</v>
      </c>
      <c r="J102" s="7" t="s">
        <v>312</v>
      </c>
      <c r="K102" s="7" t="s">
        <v>312</v>
      </c>
      <c r="P102" s="31">
        <f t="shared" si="1"/>
        <v>111.04935526900846</v>
      </c>
    </row>
    <row r="103" spans="1:16" ht="24.75" customHeight="1" x14ac:dyDescent="0.25">
      <c r="A103" s="110" t="e">
        <f>A97+1</f>
        <v>#REF!</v>
      </c>
      <c r="B103" s="91" t="s">
        <v>449</v>
      </c>
      <c r="C103" s="89" t="s">
        <v>580</v>
      </c>
      <c r="D103" s="44" t="s">
        <v>445</v>
      </c>
      <c r="E103" s="89" t="s">
        <v>255</v>
      </c>
      <c r="F103" s="89" t="s">
        <v>29</v>
      </c>
      <c r="G103" s="89" t="s">
        <v>45</v>
      </c>
      <c r="H103" s="89" t="s">
        <v>16</v>
      </c>
      <c r="I103" s="7">
        <v>61.21</v>
      </c>
      <c r="J103" s="7">
        <v>26.74</v>
      </c>
      <c r="K103" s="7">
        <v>31.55</v>
      </c>
    </row>
    <row r="104" spans="1:16" x14ac:dyDescent="0.25">
      <c r="A104" s="143"/>
      <c r="B104" s="92"/>
      <c r="C104" s="98"/>
      <c r="D104" s="36" t="s">
        <v>446</v>
      </c>
      <c r="E104" s="98"/>
      <c r="F104" s="98"/>
      <c r="G104" s="98"/>
      <c r="H104" s="90"/>
      <c r="I104" s="7">
        <v>83.92</v>
      </c>
      <c r="J104" s="7">
        <v>27.62</v>
      </c>
      <c r="K104" s="7">
        <v>32.590000000000003</v>
      </c>
      <c r="P104" s="31">
        <f>I104/I103*100</f>
        <v>137.10178075477864</v>
      </c>
    </row>
    <row r="105" spans="1:16" ht="24.75" customHeight="1" x14ac:dyDescent="0.25">
      <c r="A105" s="143"/>
      <c r="B105" s="92"/>
      <c r="C105" s="98"/>
      <c r="D105" s="44" t="s">
        <v>445</v>
      </c>
      <c r="E105" s="98"/>
      <c r="F105" s="98"/>
      <c r="G105" s="89" t="s">
        <v>581</v>
      </c>
      <c r="H105" s="89" t="s">
        <v>16</v>
      </c>
      <c r="I105" s="7">
        <v>50.92</v>
      </c>
      <c r="J105" s="7">
        <v>50.92</v>
      </c>
      <c r="K105" s="7">
        <v>60.09</v>
      </c>
    </row>
    <row r="106" spans="1:16" ht="49.5" customHeight="1" x14ac:dyDescent="0.25">
      <c r="A106" s="111"/>
      <c r="B106" s="93"/>
      <c r="C106" s="90"/>
      <c r="D106" s="36" t="s">
        <v>446</v>
      </c>
      <c r="E106" s="98"/>
      <c r="F106" s="98"/>
      <c r="G106" s="98"/>
      <c r="H106" s="90"/>
      <c r="I106" s="7">
        <v>108.89</v>
      </c>
      <c r="J106" s="7">
        <v>52.6</v>
      </c>
      <c r="K106" s="7">
        <v>62.07</v>
      </c>
      <c r="P106" s="31">
        <f t="shared" si="1"/>
        <v>213.84524744697563</v>
      </c>
    </row>
    <row r="107" spans="1:16" ht="22.5" customHeight="1" x14ac:dyDescent="0.25">
      <c r="A107" s="110">
        <f>A105+1</f>
        <v>1</v>
      </c>
      <c r="B107" s="91" t="s">
        <v>516</v>
      </c>
      <c r="C107" s="94" t="s">
        <v>517</v>
      </c>
      <c r="D107" s="44" t="s">
        <v>445</v>
      </c>
      <c r="E107" s="89" t="s">
        <v>43</v>
      </c>
      <c r="F107" s="89" t="s">
        <v>29</v>
      </c>
      <c r="G107" s="89" t="s">
        <v>44</v>
      </c>
      <c r="H107" s="89" t="s">
        <v>16</v>
      </c>
      <c r="I107" s="4">
        <v>56.2</v>
      </c>
      <c r="J107" s="4">
        <v>42.26</v>
      </c>
      <c r="K107" s="4">
        <v>49.87</v>
      </c>
    </row>
    <row r="108" spans="1:16" x14ac:dyDescent="0.25">
      <c r="A108" s="111"/>
      <c r="B108" s="93"/>
      <c r="C108" s="95"/>
      <c r="D108" s="36" t="s">
        <v>446</v>
      </c>
      <c r="E108" s="90"/>
      <c r="F108" s="90"/>
      <c r="G108" s="90"/>
      <c r="H108" s="90"/>
      <c r="I108" s="4">
        <v>57.67</v>
      </c>
      <c r="J108" s="4">
        <v>43.65</v>
      </c>
      <c r="K108" s="4">
        <v>51.51</v>
      </c>
      <c r="P108" s="31">
        <f t="shared" si="1"/>
        <v>102.61565836298931</v>
      </c>
    </row>
    <row r="109" spans="1:16" ht="22.5" customHeight="1" x14ac:dyDescent="0.25">
      <c r="A109" s="110">
        <f>A107+1</f>
        <v>2</v>
      </c>
      <c r="B109" s="91" t="s">
        <v>515</v>
      </c>
      <c r="C109" s="91" t="s">
        <v>518</v>
      </c>
      <c r="D109" s="44" t="s">
        <v>445</v>
      </c>
      <c r="E109" s="89" t="s">
        <v>271</v>
      </c>
      <c r="F109" s="89" t="s">
        <v>29</v>
      </c>
      <c r="G109" s="89" t="s">
        <v>45</v>
      </c>
      <c r="H109" s="89" t="s">
        <v>16</v>
      </c>
      <c r="I109" s="4">
        <v>49.74</v>
      </c>
      <c r="J109" s="4">
        <v>49.74</v>
      </c>
      <c r="K109" s="4">
        <v>58.69</v>
      </c>
    </row>
    <row r="110" spans="1:16" x14ac:dyDescent="0.25">
      <c r="A110" s="111"/>
      <c r="B110" s="93"/>
      <c r="C110" s="93"/>
      <c r="D110" s="36" t="s">
        <v>446</v>
      </c>
      <c r="E110" s="90"/>
      <c r="F110" s="90"/>
      <c r="G110" s="90"/>
      <c r="H110" s="90"/>
      <c r="I110" s="4">
        <v>49.74</v>
      </c>
      <c r="J110" s="4">
        <v>49.74</v>
      </c>
      <c r="K110" s="4">
        <v>58.69</v>
      </c>
      <c r="P110" s="31">
        <f t="shared" si="1"/>
        <v>100</v>
      </c>
    </row>
    <row r="111" spans="1:16" ht="22.5" customHeight="1" x14ac:dyDescent="0.25">
      <c r="A111" s="110">
        <f>A109+1</f>
        <v>3</v>
      </c>
      <c r="B111" s="91" t="s">
        <v>513</v>
      </c>
      <c r="C111" s="94" t="s">
        <v>514</v>
      </c>
      <c r="D111" s="44" t="s">
        <v>445</v>
      </c>
      <c r="E111" s="89" t="s">
        <v>46</v>
      </c>
      <c r="F111" s="89" t="s">
        <v>29</v>
      </c>
      <c r="G111" s="89" t="s">
        <v>47</v>
      </c>
      <c r="H111" s="89" t="s">
        <v>16</v>
      </c>
      <c r="I111" s="4">
        <v>39.299999999999997</v>
      </c>
      <c r="J111" s="4">
        <v>27.09</v>
      </c>
      <c r="K111" s="4">
        <v>31.97</v>
      </c>
    </row>
    <row r="112" spans="1:16" x14ac:dyDescent="0.25">
      <c r="A112" s="111"/>
      <c r="B112" s="93"/>
      <c r="C112" s="95"/>
      <c r="D112" s="36" t="s">
        <v>446</v>
      </c>
      <c r="E112" s="90"/>
      <c r="F112" s="90"/>
      <c r="G112" s="90"/>
      <c r="H112" s="90"/>
      <c r="I112" s="4">
        <v>48.76</v>
      </c>
      <c r="J112" s="4">
        <v>27.98</v>
      </c>
      <c r="K112" s="4">
        <v>33.020000000000003</v>
      </c>
      <c r="P112" s="31">
        <f t="shared" si="1"/>
        <v>124.07124681933843</v>
      </c>
    </row>
    <row r="113" spans="1:16" x14ac:dyDescent="0.25">
      <c r="A113" s="110">
        <f>A111+1</f>
        <v>4</v>
      </c>
      <c r="B113" s="91" t="s">
        <v>511</v>
      </c>
      <c r="C113" s="94" t="s">
        <v>512</v>
      </c>
      <c r="D113" s="44" t="s">
        <v>445</v>
      </c>
      <c r="E113" s="89" t="s">
        <v>49</v>
      </c>
      <c r="F113" s="89" t="s">
        <v>29</v>
      </c>
      <c r="G113" s="89" t="s">
        <v>50</v>
      </c>
      <c r="H113" s="89" t="s">
        <v>16</v>
      </c>
      <c r="I113" s="4">
        <v>59.49</v>
      </c>
      <c r="J113" s="4">
        <v>34.5</v>
      </c>
      <c r="K113" s="4">
        <v>40.71</v>
      </c>
    </row>
    <row r="114" spans="1:16" x14ac:dyDescent="0.25">
      <c r="A114" s="111"/>
      <c r="B114" s="93"/>
      <c r="C114" s="95"/>
      <c r="D114" s="36" t="s">
        <v>446</v>
      </c>
      <c r="E114" s="90"/>
      <c r="F114" s="90"/>
      <c r="G114" s="90"/>
      <c r="H114" s="90"/>
      <c r="I114" s="4">
        <v>63.83</v>
      </c>
      <c r="J114" s="4">
        <v>35.64</v>
      </c>
      <c r="K114" s="4">
        <v>42.06</v>
      </c>
      <c r="P114" s="31">
        <f t="shared" si="1"/>
        <v>107.29534375525299</v>
      </c>
    </row>
    <row r="115" spans="1:16" x14ac:dyDescent="0.25">
      <c r="A115" s="110">
        <f>A113+1</f>
        <v>5</v>
      </c>
      <c r="B115" s="91" t="s">
        <v>509</v>
      </c>
      <c r="C115" s="94" t="s">
        <v>510</v>
      </c>
      <c r="D115" s="44" t="s">
        <v>445</v>
      </c>
      <c r="E115" s="89" t="s">
        <v>58</v>
      </c>
      <c r="F115" s="89" t="s">
        <v>29</v>
      </c>
      <c r="G115" s="89" t="s">
        <v>337</v>
      </c>
      <c r="H115" s="89" t="s">
        <v>16</v>
      </c>
      <c r="I115" s="4">
        <v>34.32</v>
      </c>
      <c r="J115" s="4">
        <v>34.32</v>
      </c>
      <c r="K115" s="4">
        <v>40.5</v>
      </c>
    </row>
    <row r="116" spans="1:16" ht="21.75" customHeight="1" x14ac:dyDescent="0.25">
      <c r="A116" s="111"/>
      <c r="B116" s="153"/>
      <c r="C116" s="153"/>
      <c r="D116" s="36" t="s">
        <v>446</v>
      </c>
      <c r="E116" s="90"/>
      <c r="F116" s="90"/>
      <c r="G116" s="90"/>
      <c r="H116" s="90"/>
      <c r="I116" s="4">
        <v>35.47</v>
      </c>
      <c r="J116" s="4">
        <v>35.47</v>
      </c>
      <c r="K116" s="4">
        <v>41.85</v>
      </c>
      <c r="P116" s="31">
        <f t="shared" si="1"/>
        <v>103.35081585081585</v>
      </c>
    </row>
    <row r="117" spans="1:16" ht="27" customHeight="1" x14ac:dyDescent="0.25">
      <c r="A117" s="110">
        <f>A115+1</f>
        <v>6</v>
      </c>
      <c r="B117" s="144">
        <v>43069</v>
      </c>
      <c r="C117" s="94" t="s">
        <v>519</v>
      </c>
      <c r="D117" s="44" t="s">
        <v>445</v>
      </c>
      <c r="E117" s="89" t="s">
        <v>253</v>
      </c>
      <c r="F117" s="55" t="s">
        <v>29</v>
      </c>
      <c r="G117" s="89" t="s">
        <v>45</v>
      </c>
      <c r="H117" s="89" t="s">
        <v>60</v>
      </c>
      <c r="I117" s="4">
        <v>9.6300000000000008</v>
      </c>
      <c r="J117" s="4" t="s">
        <v>312</v>
      </c>
      <c r="K117" s="4" t="s">
        <v>312</v>
      </c>
    </row>
    <row r="118" spans="1:16" ht="27" customHeight="1" x14ac:dyDescent="0.25">
      <c r="A118" s="111"/>
      <c r="B118" s="145"/>
      <c r="C118" s="95"/>
      <c r="D118" s="36" t="s">
        <v>446</v>
      </c>
      <c r="E118" s="90"/>
      <c r="F118" s="55"/>
      <c r="G118" s="90"/>
      <c r="H118" s="90"/>
      <c r="I118" s="4">
        <v>9.94</v>
      </c>
      <c r="J118" s="4" t="s">
        <v>312</v>
      </c>
      <c r="K118" s="4" t="s">
        <v>312</v>
      </c>
      <c r="P118" s="31">
        <f t="shared" si="1"/>
        <v>103.21910695742471</v>
      </c>
    </row>
    <row r="119" spans="1:16" x14ac:dyDescent="0.25">
      <c r="A119" s="110">
        <f>A117+1</f>
        <v>7</v>
      </c>
      <c r="B119" s="91" t="s">
        <v>429</v>
      </c>
      <c r="C119" s="91" t="s">
        <v>462</v>
      </c>
      <c r="D119" s="44" t="s">
        <v>445</v>
      </c>
      <c r="E119" s="89" t="s">
        <v>245</v>
      </c>
      <c r="F119" s="89" t="s">
        <v>29</v>
      </c>
      <c r="G119" s="89" t="s">
        <v>52</v>
      </c>
      <c r="H119" s="89" t="s">
        <v>16</v>
      </c>
      <c r="I119" s="4">
        <v>35.82</v>
      </c>
      <c r="J119" s="4">
        <v>32.36</v>
      </c>
      <c r="K119" s="7">
        <v>38.18</v>
      </c>
    </row>
    <row r="120" spans="1:16" x14ac:dyDescent="0.25">
      <c r="A120" s="143"/>
      <c r="B120" s="92"/>
      <c r="C120" s="92"/>
      <c r="D120" s="36" t="s">
        <v>446</v>
      </c>
      <c r="E120" s="98"/>
      <c r="F120" s="98"/>
      <c r="G120" s="90"/>
      <c r="H120" s="90"/>
      <c r="I120" s="4">
        <v>37</v>
      </c>
      <c r="J120" s="4">
        <v>33.43</v>
      </c>
      <c r="K120" s="7">
        <v>39.450000000000003</v>
      </c>
      <c r="P120" s="31">
        <f t="shared" si="1"/>
        <v>103.29424902289223</v>
      </c>
    </row>
    <row r="121" spans="1:16" x14ac:dyDescent="0.25">
      <c r="A121" s="143"/>
      <c r="B121" s="92"/>
      <c r="C121" s="92"/>
      <c r="D121" s="44" t="s">
        <v>445</v>
      </c>
      <c r="E121" s="98"/>
      <c r="F121" s="98"/>
      <c r="G121" s="89" t="s">
        <v>321</v>
      </c>
      <c r="H121" s="89" t="s">
        <v>16</v>
      </c>
      <c r="I121" s="4">
        <v>52.52</v>
      </c>
      <c r="J121" s="4">
        <v>43.95</v>
      </c>
      <c r="K121" s="7">
        <v>51.86</v>
      </c>
    </row>
    <row r="122" spans="1:16" x14ac:dyDescent="0.25">
      <c r="A122" s="111"/>
      <c r="B122" s="92"/>
      <c r="C122" s="92"/>
      <c r="D122" s="36" t="s">
        <v>446</v>
      </c>
      <c r="E122" s="98"/>
      <c r="F122" s="98"/>
      <c r="G122" s="90"/>
      <c r="H122" s="90"/>
      <c r="I122" s="4">
        <v>64.56</v>
      </c>
      <c r="J122" s="4">
        <v>45.4</v>
      </c>
      <c r="K122" s="7">
        <v>53.57</v>
      </c>
      <c r="P122" s="31">
        <f>I122/I121*100</f>
        <v>122.92460015232291</v>
      </c>
    </row>
    <row r="123" spans="1:16" x14ac:dyDescent="0.25">
      <c r="A123" s="42"/>
      <c r="B123" s="92"/>
      <c r="C123" s="92"/>
      <c r="D123" s="44" t="s">
        <v>445</v>
      </c>
      <c r="E123" s="98"/>
      <c r="F123" s="98"/>
      <c r="G123" s="89" t="s">
        <v>454</v>
      </c>
      <c r="H123" s="89" t="s">
        <v>16</v>
      </c>
      <c r="I123" s="4">
        <v>52.52</v>
      </c>
      <c r="J123" s="4">
        <v>26.2</v>
      </c>
      <c r="K123" s="7">
        <v>30.92</v>
      </c>
    </row>
    <row r="124" spans="1:16" x14ac:dyDescent="0.25">
      <c r="A124" s="42"/>
      <c r="B124" s="93"/>
      <c r="C124" s="93"/>
      <c r="D124" s="36" t="s">
        <v>446</v>
      </c>
      <c r="E124" s="90"/>
      <c r="F124" s="90"/>
      <c r="G124" s="90"/>
      <c r="H124" s="90"/>
      <c r="I124" s="4">
        <v>64.56</v>
      </c>
      <c r="J124" s="4">
        <v>27.06</v>
      </c>
      <c r="K124" s="7">
        <v>31.93</v>
      </c>
    </row>
    <row r="125" spans="1:16" x14ac:dyDescent="0.25">
      <c r="A125" s="110">
        <f>A119+1</f>
        <v>8</v>
      </c>
      <c r="B125" s="91">
        <v>43069</v>
      </c>
      <c r="C125" s="94" t="s">
        <v>556</v>
      </c>
      <c r="D125" s="44" t="s">
        <v>445</v>
      </c>
      <c r="E125" s="89" t="s">
        <v>220</v>
      </c>
      <c r="F125" s="89" t="s">
        <v>29</v>
      </c>
      <c r="G125" s="89" t="s">
        <v>280</v>
      </c>
      <c r="H125" s="89" t="s">
        <v>16</v>
      </c>
      <c r="I125" s="4">
        <v>118.23</v>
      </c>
      <c r="J125" s="4" t="s">
        <v>306</v>
      </c>
      <c r="K125" s="4" t="s">
        <v>306</v>
      </c>
    </row>
    <row r="126" spans="1:16" x14ac:dyDescent="0.25">
      <c r="A126" s="111"/>
      <c r="B126" s="93"/>
      <c r="C126" s="95"/>
      <c r="D126" s="36" t="s">
        <v>446</v>
      </c>
      <c r="E126" s="90"/>
      <c r="F126" s="90"/>
      <c r="G126" s="90"/>
      <c r="H126" s="90"/>
      <c r="I126" s="4">
        <v>122.13</v>
      </c>
      <c r="J126" s="4" t="s">
        <v>306</v>
      </c>
      <c r="K126" s="4" t="s">
        <v>306</v>
      </c>
      <c r="P126" s="31">
        <f t="shared" si="1"/>
        <v>103.29865516366404</v>
      </c>
    </row>
    <row r="127" spans="1:16" ht="23.25" customHeight="1" x14ac:dyDescent="0.25">
      <c r="A127" s="110">
        <f>A125+1</f>
        <v>9</v>
      </c>
      <c r="B127" s="91" t="s">
        <v>425</v>
      </c>
      <c r="C127" s="94" t="s">
        <v>557</v>
      </c>
      <c r="D127" s="44" t="s">
        <v>445</v>
      </c>
      <c r="E127" s="89" t="s">
        <v>53</v>
      </c>
      <c r="F127" s="89" t="s">
        <v>29</v>
      </c>
      <c r="G127" s="89" t="s">
        <v>337</v>
      </c>
      <c r="H127" s="89" t="s">
        <v>16</v>
      </c>
      <c r="I127" s="4">
        <v>45.79</v>
      </c>
      <c r="J127" s="4">
        <v>41.19</v>
      </c>
      <c r="K127" s="7">
        <v>48.6</v>
      </c>
    </row>
    <row r="128" spans="1:16" x14ac:dyDescent="0.25">
      <c r="A128" s="111"/>
      <c r="B128" s="93"/>
      <c r="C128" s="95"/>
      <c r="D128" s="36" t="s">
        <v>446</v>
      </c>
      <c r="E128" s="90"/>
      <c r="F128" s="90"/>
      <c r="G128" s="90"/>
      <c r="H128" s="90"/>
      <c r="I128" s="4">
        <v>47.3</v>
      </c>
      <c r="J128" s="4">
        <v>42.55</v>
      </c>
      <c r="K128" s="7">
        <v>50.21</v>
      </c>
      <c r="P128" s="31">
        <f t="shared" si="1"/>
        <v>103.29766324525005</v>
      </c>
    </row>
    <row r="129" spans="1:16" x14ac:dyDescent="0.25">
      <c r="A129" s="110">
        <f>A127+1</f>
        <v>10</v>
      </c>
      <c r="B129" s="91" t="s">
        <v>425</v>
      </c>
      <c r="C129" s="94" t="s">
        <v>559</v>
      </c>
      <c r="D129" s="44" t="s">
        <v>445</v>
      </c>
      <c r="E129" s="89" t="s">
        <v>389</v>
      </c>
      <c r="F129" s="89" t="s">
        <v>29</v>
      </c>
      <c r="G129" s="89" t="s">
        <v>54</v>
      </c>
      <c r="H129" s="89" t="s">
        <v>16</v>
      </c>
      <c r="I129" s="4">
        <v>44.17</v>
      </c>
      <c r="J129" s="4">
        <v>35.39</v>
      </c>
      <c r="K129" s="7" t="s">
        <v>306</v>
      </c>
    </row>
    <row r="130" spans="1:16" x14ac:dyDescent="0.25">
      <c r="A130" s="111"/>
      <c r="B130" s="93"/>
      <c r="C130" s="95"/>
      <c r="D130" s="36" t="s">
        <v>446</v>
      </c>
      <c r="E130" s="90"/>
      <c r="F130" s="112"/>
      <c r="G130" s="90"/>
      <c r="H130" s="90"/>
      <c r="I130" s="4">
        <v>45.63</v>
      </c>
      <c r="J130" s="4">
        <v>36.56</v>
      </c>
      <c r="K130" s="7" t="s">
        <v>306</v>
      </c>
      <c r="P130" s="31">
        <f t="shared" si="1"/>
        <v>103.30541091238396</v>
      </c>
    </row>
    <row r="131" spans="1:16" ht="21.75" customHeight="1" x14ac:dyDescent="0.25">
      <c r="A131" s="110">
        <f>A129+1</f>
        <v>11</v>
      </c>
      <c r="B131" s="91">
        <v>43088</v>
      </c>
      <c r="C131" s="94" t="s">
        <v>561</v>
      </c>
      <c r="D131" s="44" t="s">
        <v>445</v>
      </c>
      <c r="E131" s="89" t="s">
        <v>562</v>
      </c>
      <c r="F131" s="89" t="s">
        <v>29</v>
      </c>
      <c r="G131" s="89" t="s">
        <v>55</v>
      </c>
      <c r="H131" s="89" t="s">
        <v>16</v>
      </c>
      <c r="I131" s="4">
        <v>43</v>
      </c>
      <c r="J131" s="4">
        <v>43</v>
      </c>
      <c r="K131" s="7">
        <v>50.74</v>
      </c>
    </row>
    <row r="132" spans="1:16" ht="21" customHeight="1" x14ac:dyDescent="0.25">
      <c r="A132" s="111"/>
      <c r="B132" s="93"/>
      <c r="C132" s="95"/>
      <c r="D132" s="36" t="s">
        <v>446</v>
      </c>
      <c r="E132" s="90"/>
      <c r="F132" s="90"/>
      <c r="G132" s="90"/>
      <c r="H132" s="90"/>
      <c r="I132" s="4">
        <v>68.459999999999994</v>
      </c>
      <c r="J132" s="4">
        <v>44.42</v>
      </c>
      <c r="K132" s="7">
        <v>52.42</v>
      </c>
      <c r="P132" s="31">
        <f t="shared" si="1"/>
        <v>159.20930232558138</v>
      </c>
    </row>
    <row r="133" spans="1:16" x14ac:dyDescent="0.25">
      <c r="A133" s="110">
        <f>A131+1</f>
        <v>12</v>
      </c>
      <c r="B133" s="91" t="s">
        <v>437</v>
      </c>
      <c r="C133" s="94" t="s">
        <v>563</v>
      </c>
      <c r="D133" s="44" t="s">
        <v>445</v>
      </c>
      <c r="E133" s="89" t="s">
        <v>56</v>
      </c>
      <c r="F133" s="89" t="s">
        <v>29</v>
      </c>
      <c r="G133" s="89" t="s">
        <v>57</v>
      </c>
      <c r="H133" s="89" t="s">
        <v>16</v>
      </c>
      <c r="I133" s="4">
        <v>30.98</v>
      </c>
      <c r="J133" s="7">
        <v>30.98</v>
      </c>
      <c r="K133" s="7">
        <v>36.56</v>
      </c>
    </row>
    <row r="134" spans="1:16" x14ac:dyDescent="0.25">
      <c r="A134" s="111"/>
      <c r="B134" s="93"/>
      <c r="C134" s="95"/>
      <c r="D134" s="36" t="s">
        <v>446</v>
      </c>
      <c r="E134" s="90"/>
      <c r="F134" s="90"/>
      <c r="G134" s="90"/>
      <c r="H134" s="90"/>
      <c r="I134" s="4">
        <v>32</v>
      </c>
      <c r="J134" s="7">
        <v>32</v>
      </c>
      <c r="K134" s="7">
        <v>37.76</v>
      </c>
      <c r="P134" s="31">
        <f t="shared" si="1"/>
        <v>103.29244673983216</v>
      </c>
    </row>
    <row r="135" spans="1:16" ht="24.75" customHeight="1" x14ac:dyDescent="0.25">
      <c r="A135" s="110">
        <f>A133+1</f>
        <v>13</v>
      </c>
      <c r="B135" s="144">
        <v>43035</v>
      </c>
      <c r="C135" s="89" t="s">
        <v>564</v>
      </c>
      <c r="D135" s="44" t="s">
        <v>445</v>
      </c>
      <c r="E135" s="89" t="s">
        <v>338</v>
      </c>
      <c r="F135" s="89" t="s">
        <v>29</v>
      </c>
      <c r="G135" s="89" t="s">
        <v>343</v>
      </c>
      <c r="H135" s="89" t="s">
        <v>14</v>
      </c>
      <c r="I135" s="7">
        <v>3.49</v>
      </c>
      <c r="J135" s="7" t="s">
        <v>306</v>
      </c>
      <c r="K135" s="7" t="s">
        <v>306</v>
      </c>
    </row>
    <row r="136" spans="1:16" ht="40.5" customHeight="1" x14ac:dyDescent="0.25">
      <c r="A136" s="111"/>
      <c r="B136" s="146"/>
      <c r="C136" s="90"/>
      <c r="D136" s="36" t="s">
        <v>446</v>
      </c>
      <c r="E136" s="90"/>
      <c r="F136" s="90"/>
      <c r="G136" s="90"/>
      <c r="H136" s="90"/>
      <c r="I136" s="7">
        <v>3.56</v>
      </c>
      <c r="J136" s="7" t="s">
        <v>306</v>
      </c>
      <c r="K136" s="7" t="s">
        <v>306</v>
      </c>
      <c r="P136" s="31">
        <f t="shared" si="1"/>
        <v>102.00573065902579</v>
      </c>
    </row>
    <row r="137" spans="1:16" ht="27.75" customHeight="1" x14ac:dyDescent="0.25">
      <c r="A137" s="110">
        <f>A135+1</f>
        <v>14</v>
      </c>
      <c r="B137" s="91">
        <v>43088</v>
      </c>
      <c r="C137" s="94" t="s">
        <v>567</v>
      </c>
      <c r="D137" s="44" t="s">
        <v>445</v>
      </c>
      <c r="E137" s="89" t="s">
        <v>276</v>
      </c>
      <c r="F137" s="89" t="s">
        <v>29</v>
      </c>
      <c r="G137" s="109" t="s">
        <v>251</v>
      </c>
      <c r="H137" s="89" t="s">
        <v>16</v>
      </c>
      <c r="I137" s="4">
        <v>67.94</v>
      </c>
      <c r="J137" s="4">
        <v>48.46</v>
      </c>
      <c r="K137" s="7">
        <v>57.18</v>
      </c>
    </row>
    <row r="138" spans="1:16" ht="33" customHeight="1" x14ac:dyDescent="0.25">
      <c r="A138" s="143"/>
      <c r="B138" s="92"/>
      <c r="C138" s="116"/>
      <c r="D138" s="36" t="s">
        <v>446</v>
      </c>
      <c r="E138" s="98"/>
      <c r="F138" s="98"/>
      <c r="G138" s="109"/>
      <c r="H138" s="98"/>
      <c r="I138" s="4">
        <v>70.180000000000007</v>
      </c>
      <c r="J138" s="4">
        <v>50.06</v>
      </c>
      <c r="K138" s="7">
        <v>59.07</v>
      </c>
      <c r="P138" s="31">
        <f t="shared" si="1"/>
        <v>103.29702678834268</v>
      </c>
    </row>
    <row r="139" spans="1:16" ht="27.75" customHeight="1" x14ac:dyDescent="0.25">
      <c r="A139" s="143"/>
      <c r="B139" s="92"/>
      <c r="C139" s="116"/>
      <c r="D139" s="44" t="s">
        <v>445</v>
      </c>
      <c r="E139" s="98"/>
      <c r="F139" s="98"/>
      <c r="G139" s="98" t="s">
        <v>354</v>
      </c>
      <c r="H139" s="98"/>
      <c r="I139" s="4">
        <v>67.94</v>
      </c>
      <c r="J139" s="4">
        <v>48.11</v>
      </c>
      <c r="K139" s="7">
        <v>56.77</v>
      </c>
    </row>
    <row r="140" spans="1:16" ht="37.5" customHeight="1" x14ac:dyDescent="0.25">
      <c r="A140" s="111"/>
      <c r="B140" s="93"/>
      <c r="C140" s="95"/>
      <c r="D140" s="36" t="s">
        <v>446</v>
      </c>
      <c r="E140" s="90"/>
      <c r="F140" s="90"/>
      <c r="G140" s="90"/>
      <c r="H140" s="90"/>
      <c r="I140" s="4">
        <v>70.180000000000007</v>
      </c>
      <c r="J140" s="4">
        <v>49.7</v>
      </c>
      <c r="K140" s="7">
        <v>58.65</v>
      </c>
      <c r="P140" s="31">
        <f t="shared" si="1"/>
        <v>103.29702678834268</v>
      </c>
    </row>
    <row r="141" spans="1:16" ht="24.75" customHeight="1" x14ac:dyDescent="0.25">
      <c r="A141" s="110">
        <f>A137+1</f>
        <v>15</v>
      </c>
      <c r="B141" s="91" t="s">
        <v>449</v>
      </c>
      <c r="C141" s="89" t="s">
        <v>606</v>
      </c>
      <c r="D141" s="44" t="s">
        <v>445</v>
      </c>
      <c r="E141" s="89" t="s">
        <v>282</v>
      </c>
      <c r="F141" s="89" t="s">
        <v>29</v>
      </c>
      <c r="G141" s="89" t="s">
        <v>57</v>
      </c>
      <c r="H141" s="89" t="s">
        <v>16</v>
      </c>
      <c r="I141" s="7">
        <v>58.24</v>
      </c>
      <c r="J141" s="7">
        <v>27.21</v>
      </c>
      <c r="K141" s="7">
        <v>32.11</v>
      </c>
    </row>
    <row r="142" spans="1:16" x14ac:dyDescent="0.25">
      <c r="A142" s="143"/>
      <c r="B142" s="92"/>
      <c r="C142" s="98"/>
      <c r="D142" s="36" t="s">
        <v>446</v>
      </c>
      <c r="E142" s="98"/>
      <c r="F142" s="98"/>
      <c r="G142" s="98"/>
      <c r="H142" s="90"/>
      <c r="I142" s="7">
        <v>60.16</v>
      </c>
      <c r="J142" s="7">
        <v>28.11</v>
      </c>
      <c r="K142" s="7">
        <v>33.17</v>
      </c>
      <c r="P142" s="31">
        <f t="shared" ref="P142:P192" si="3">I142/I141*100</f>
        <v>103.29670329670328</v>
      </c>
    </row>
    <row r="143" spans="1:16" ht="24.75" customHeight="1" x14ac:dyDescent="0.25">
      <c r="A143" s="143"/>
      <c r="B143" s="92"/>
      <c r="C143" s="98"/>
      <c r="D143" s="44" t="s">
        <v>445</v>
      </c>
      <c r="E143" s="98"/>
      <c r="F143" s="98"/>
      <c r="G143" s="161"/>
      <c r="H143" s="89" t="s">
        <v>15</v>
      </c>
      <c r="I143" s="7">
        <v>11.86</v>
      </c>
      <c r="J143" s="7" t="s">
        <v>306</v>
      </c>
      <c r="K143" s="7" t="s">
        <v>306</v>
      </c>
    </row>
    <row r="144" spans="1:16" x14ac:dyDescent="0.25">
      <c r="A144" s="111"/>
      <c r="B144" s="93"/>
      <c r="C144" s="98"/>
      <c r="D144" s="36" t="s">
        <v>446</v>
      </c>
      <c r="E144" s="98"/>
      <c r="F144" s="98"/>
      <c r="G144" s="117"/>
      <c r="H144" s="90"/>
      <c r="I144" s="7">
        <v>12.92</v>
      </c>
      <c r="J144" s="7" t="s">
        <v>306</v>
      </c>
      <c r="K144" s="7" t="s">
        <v>306</v>
      </c>
      <c r="P144" s="31">
        <f t="shared" si="3"/>
        <v>108.93760539629005</v>
      </c>
    </row>
    <row r="145" spans="1:16" x14ac:dyDescent="0.25">
      <c r="A145" s="110"/>
      <c r="B145" s="91">
        <v>43083</v>
      </c>
      <c r="C145" s="94" t="s">
        <v>610</v>
      </c>
      <c r="D145" s="44" t="s">
        <v>445</v>
      </c>
      <c r="E145" s="89" t="s">
        <v>607</v>
      </c>
      <c r="F145" s="89" t="s">
        <v>29</v>
      </c>
      <c r="G145" s="89" t="s">
        <v>608</v>
      </c>
      <c r="H145" s="89" t="s">
        <v>15</v>
      </c>
      <c r="I145" s="4">
        <v>15.43</v>
      </c>
      <c r="J145" s="7" t="s">
        <v>306</v>
      </c>
      <c r="K145" s="7" t="s">
        <v>306</v>
      </c>
    </row>
    <row r="146" spans="1:16" x14ac:dyDescent="0.25">
      <c r="A146" s="111"/>
      <c r="B146" s="92"/>
      <c r="C146" s="116"/>
      <c r="D146" s="36" t="s">
        <v>446</v>
      </c>
      <c r="E146" s="98"/>
      <c r="F146" s="98"/>
      <c r="G146" s="90"/>
      <c r="H146" s="90"/>
      <c r="I146" s="4">
        <v>16.239999999999998</v>
      </c>
      <c r="J146" s="7" t="s">
        <v>306</v>
      </c>
      <c r="K146" s="7" t="s">
        <v>306</v>
      </c>
      <c r="P146" s="31">
        <f t="shared" si="3"/>
        <v>105.24951393389502</v>
      </c>
    </row>
    <row r="147" spans="1:16" x14ac:dyDescent="0.25">
      <c r="A147" s="42"/>
      <c r="B147" s="161"/>
      <c r="C147" s="161"/>
      <c r="D147" s="44" t="s">
        <v>445</v>
      </c>
      <c r="E147" s="161"/>
      <c r="F147" s="161"/>
      <c r="G147" s="89" t="s">
        <v>609</v>
      </c>
      <c r="H147" s="89" t="s">
        <v>15</v>
      </c>
      <c r="I147" s="4">
        <v>12.08</v>
      </c>
      <c r="J147" s="7" t="s">
        <v>306</v>
      </c>
      <c r="K147" s="7" t="s">
        <v>306</v>
      </c>
    </row>
    <row r="148" spans="1:16" x14ac:dyDescent="0.25">
      <c r="A148" s="42"/>
      <c r="B148" s="117"/>
      <c r="C148" s="117"/>
      <c r="D148" s="44" t="s">
        <v>446</v>
      </c>
      <c r="E148" s="117"/>
      <c r="F148" s="117"/>
      <c r="G148" s="90"/>
      <c r="H148" s="117"/>
      <c r="I148" s="4">
        <v>12.22</v>
      </c>
      <c r="J148" s="7" t="s">
        <v>306</v>
      </c>
      <c r="K148" s="7" t="s">
        <v>306</v>
      </c>
    </row>
    <row r="149" spans="1:16" ht="24.75" customHeight="1" x14ac:dyDescent="0.25">
      <c r="A149" s="110"/>
      <c r="B149" s="91">
        <v>43077</v>
      </c>
      <c r="C149" s="89" t="s">
        <v>611</v>
      </c>
      <c r="D149" s="44" t="s">
        <v>445</v>
      </c>
      <c r="E149" s="89" t="s">
        <v>342</v>
      </c>
      <c r="F149" s="89" t="s">
        <v>29</v>
      </c>
      <c r="G149" s="89" t="s">
        <v>343</v>
      </c>
      <c r="H149" s="89" t="s">
        <v>16</v>
      </c>
      <c r="I149" s="7">
        <v>34.950000000000003</v>
      </c>
      <c r="J149" s="7" t="s">
        <v>306</v>
      </c>
      <c r="K149" s="7" t="s">
        <v>306</v>
      </c>
    </row>
    <row r="150" spans="1:16" x14ac:dyDescent="0.25">
      <c r="A150" s="143"/>
      <c r="B150" s="92"/>
      <c r="C150" s="98"/>
      <c r="D150" s="36" t="s">
        <v>446</v>
      </c>
      <c r="E150" s="98"/>
      <c r="F150" s="98"/>
      <c r="G150" s="98"/>
      <c r="H150" s="90"/>
      <c r="I150" s="7">
        <v>36.090000000000003</v>
      </c>
      <c r="J150" s="7" t="s">
        <v>306</v>
      </c>
      <c r="K150" s="7" t="s">
        <v>306</v>
      </c>
      <c r="P150" s="31">
        <f t="shared" si="3"/>
        <v>103.26180257510728</v>
      </c>
    </row>
    <row r="151" spans="1:16" ht="24.75" customHeight="1" x14ac:dyDescent="0.25">
      <c r="A151" s="143"/>
      <c r="B151" s="92"/>
      <c r="C151" s="98"/>
      <c r="D151" s="44" t="s">
        <v>445</v>
      </c>
      <c r="E151" s="98"/>
      <c r="F151" s="98"/>
      <c r="G151" s="161"/>
      <c r="H151" s="89" t="s">
        <v>15</v>
      </c>
      <c r="I151" s="7">
        <v>5.54</v>
      </c>
      <c r="J151" s="7" t="s">
        <v>306</v>
      </c>
      <c r="K151" s="7" t="s">
        <v>306</v>
      </c>
    </row>
    <row r="152" spans="1:16" x14ac:dyDescent="0.25">
      <c r="A152" s="111"/>
      <c r="B152" s="93"/>
      <c r="C152" s="98"/>
      <c r="D152" s="36" t="s">
        <v>446</v>
      </c>
      <c r="E152" s="98"/>
      <c r="F152" s="98"/>
      <c r="G152" s="117"/>
      <c r="H152" s="90"/>
      <c r="I152" s="7">
        <v>5.72</v>
      </c>
      <c r="J152" s="7" t="s">
        <v>306</v>
      </c>
      <c r="K152" s="7" t="s">
        <v>306</v>
      </c>
      <c r="P152" s="31">
        <f t="shared" si="3"/>
        <v>103.24909747292419</v>
      </c>
    </row>
    <row r="153" spans="1:16" x14ac:dyDescent="0.25">
      <c r="A153" s="110"/>
      <c r="B153" s="144">
        <v>43088</v>
      </c>
      <c r="C153" s="94" t="s">
        <v>612</v>
      </c>
      <c r="D153" s="44" t="s">
        <v>445</v>
      </c>
      <c r="E153" s="89" t="s">
        <v>344</v>
      </c>
      <c r="F153" s="89" t="s">
        <v>29</v>
      </c>
      <c r="G153" s="89" t="s">
        <v>42</v>
      </c>
      <c r="H153" s="89" t="s">
        <v>15</v>
      </c>
      <c r="I153" s="4">
        <v>24.2</v>
      </c>
      <c r="J153" s="7" t="s">
        <v>306</v>
      </c>
      <c r="K153" s="7" t="s">
        <v>306</v>
      </c>
    </row>
    <row r="154" spans="1:16" x14ac:dyDescent="0.25">
      <c r="A154" s="111"/>
      <c r="B154" s="145"/>
      <c r="C154" s="95"/>
      <c r="D154" s="36" t="s">
        <v>446</v>
      </c>
      <c r="E154" s="90"/>
      <c r="F154" s="90"/>
      <c r="G154" s="90"/>
      <c r="H154" s="90"/>
      <c r="I154" s="4">
        <v>24.96</v>
      </c>
      <c r="J154" s="7" t="s">
        <v>306</v>
      </c>
      <c r="K154" s="7" t="s">
        <v>306</v>
      </c>
      <c r="P154" s="31">
        <f t="shared" si="3"/>
        <v>103.14049586776861</v>
      </c>
    </row>
    <row r="155" spans="1:16" ht="24.75" customHeight="1" x14ac:dyDescent="0.25">
      <c r="A155" s="48"/>
      <c r="B155" s="91">
        <v>43049</v>
      </c>
      <c r="C155" s="94" t="s">
        <v>613</v>
      </c>
      <c r="D155" s="36" t="s">
        <v>445</v>
      </c>
      <c r="E155" s="89" t="s">
        <v>398</v>
      </c>
      <c r="F155" s="89" t="s">
        <v>29</v>
      </c>
      <c r="G155" s="89" t="s">
        <v>45</v>
      </c>
      <c r="H155" s="89" t="s">
        <v>16</v>
      </c>
      <c r="I155" s="4">
        <v>54.29</v>
      </c>
      <c r="J155" s="7" t="s">
        <v>306</v>
      </c>
      <c r="K155" s="7" t="s">
        <v>306</v>
      </c>
    </row>
    <row r="156" spans="1:16" ht="25.5" customHeight="1" x14ac:dyDescent="0.25">
      <c r="A156" s="48"/>
      <c r="B156" s="117"/>
      <c r="C156" s="117"/>
      <c r="D156" s="36" t="s">
        <v>446</v>
      </c>
      <c r="E156" s="90"/>
      <c r="F156" s="117"/>
      <c r="G156" s="117"/>
      <c r="H156" s="117"/>
      <c r="I156" s="4">
        <v>56.11</v>
      </c>
      <c r="J156" s="7" t="s">
        <v>306</v>
      </c>
      <c r="K156" s="7" t="s">
        <v>306</v>
      </c>
      <c r="P156" s="31">
        <f t="shared" si="3"/>
        <v>103.35236691840117</v>
      </c>
    </row>
    <row r="157" spans="1:16" ht="23.25" customHeight="1" x14ac:dyDescent="0.25">
      <c r="A157" s="48"/>
      <c r="B157" s="91">
        <v>43088</v>
      </c>
      <c r="C157" s="94" t="s">
        <v>615</v>
      </c>
      <c r="D157" s="36" t="s">
        <v>445</v>
      </c>
      <c r="E157" s="89" t="s">
        <v>400</v>
      </c>
      <c r="F157" s="89" t="s">
        <v>29</v>
      </c>
      <c r="G157" s="89" t="s">
        <v>401</v>
      </c>
      <c r="H157" s="89" t="s">
        <v>16</v>
      </c>
      <c r="I157" s="4">
        <v>82.29</v>
      </c>
      <c r="J157" s="7">
        <v>82.29</v>
      </c>
      <c r="K157" s="7" t="s">
        <v>306</v>
      </c>
    </row>
    <row r="158" spans="1:16" ht="24" customHeight="1" x14ac:dyDescent="0.25">
      <c r="A158" s="48"/>
      <c r="B158" s="117"/>
      <c r="C158" s="117"/>
      <c r="D158" s="36" t="s">
        <v>446</v>
      </c>
      <c r="E158" s="90"/>
      <c r="F158" s="117"/>
      <c r="G158" s="117"/>
      <c r="H158" s="117"/>
      <c r="I158" s="4">
        <v>82.29</v>
      </c>
      <c r="J158" s="7">
        <v>82.29</v>
      </c>
      <c r="K158" s="7" t="s">
        <v>306</v>
      </c>
      <c r="P158" s="31">
        <f t="shared" si="3"/>
        <v>100</v>
      </c>
    </row>
    <row r="159" spans="1:16" x14ac:dyDescent="0.25">
      <c r="A159" s="106" t="s">
        <v>332</v>
      </c>
      <c r="B159" s="107"/>
      <c r="C159" s="107"/>
      <c r="D159" s="107"/>
      <c r="E159" s="107"/>
      <c r="F159" s="107"/>
      <c r="G159" s="107"/>
      <c r="H159" s="107"/>
      <c r="I159" s="107"/>
      <c r="J159" s="107"/>
      <c r="K159" s="108"/>
    </row>
    <row r="160" spans="1:16" x14ac:dyDescent="0.25">
      <c r="A160" s="110">
        <f>A141+1</f>
        <v>16</v>
      </c>
      <c r="B160" s="91">
        <v>43042</v>
      </c>
      <c r="C160" s="91" t="s">
        <v>318</v>
      </c>
      <c r="D160" s="44" t="s">
        <v>445</v>
      </c>
      <c r="E160" s="89" t="s">
        <v>322</v>
      </c>
      <c r="F160" s="89" t="s">
        <v>61</v>
      </c>
      <c r="G160" s="89" t="s">
        <v>62</v>
      </c>
      <c r="H160" s="89" t="s">
        <v>16</v>
      </c>
      <c r="I160" s="4">
        <v>5.95</v>
      </c>
      <c r="J160" s="4" t="s">
        <v>306</v>
      </c>
      <c r="K160" s="4" t="s">
        <v>306</v>
      </c>
    </row>
    <row r="161" spans="1:16" x14ac:dyDescent="0.25">
      <c r="A161" s="111"/>
      <c r="B161" s="93"/>
      <c r="C161" s="93"/>
      <c r="D161" s="36" t="s">
        <v>446</v>
      </c>
      <c r="E161" s="90"/>
      <c r="F161" s="90"/>
      <c r="G161" s="90"/>
      <c r="H161" s="90"/>
      <c r="I161" s="4">
        <v>6.48</v>
      </c>
      <c r="J161" s="4" t="s">
        <v>306</v>
      </c>
      <c r="K161" s="4" t="s">
        <v>306</v>
      </c>
      <c r="P161" s="31">
        <f t="shared" si="3"/>
        <v>108.9075630252101</v>
      </c>
    </row>
    <row r="162" spans="1:16" ht="22.5" customHeight="1" x14ac:dyDescent="0.25">
      <c r="A162" s="135">
        <f>A160+1</f>
        <v>17</v>
      </c>
      <c r="B162" s="91">
        <v>43042</v>
      </c>
      <c r="C162" s="94" t="s">
        <v>543</v>
      </c>
      <c r="D162" s="44" t="s">
        <v>445</v>
      </c>
      <c r="E162" s="89" t="s">
        <v>63</v>
      </c>
      <c r="F162" s="89" t="s">
        <v>61</v>
      </c>
      <c r="G162" s="89" t="s">
        <v>64</v>
      </c>
      <c r="H162" s="89" t="s">
        <v>16</v>
      </c>
      <c r="I162" s="4">
        <v>11.48</v>
      </c>
      <c r="J162" s="4" t="s">
        <v>306</v>
      </c>
      <c r="K162" s="4" t="s">
        <v>306</v>
      </c>
    </row>
    <row r="163" spans="1:16" x14ac:dyDescent="0.25">
      <c r="A163" s="136"/>
      <c r="B163" s="93"/>
      <c r="C163" s="95"/>
      <c r="D163" s="36" t="s">
        <v>446</v>
      </c>
      <c r="E163" s="90"/>
      <c r="F163" s="90"/>
      <c r="G163" s="90"/>
      <c r="H163" s="90"/>
      <c r="I163" s="4">
        <v>12.13</v>
      </c>
      <c r="J163" s="4" t="s">
        <v>306</v>
      </c>
      <c r="K163" s="4" t="s">
        <v>306</v>
      </c>
      <c r="P163" s="31">
        <f t="shared" si="3"/>
        <v>105.66202090592334</v>
      </c>
    </row>
    <row r="164" spans="1:16" x14ac:dyDescent="0.25">
      <c r="A164" s="135">
        <f>A162+1</f>
        <v>18</v>
      </c>
      <c r="B164" s="91">
        <v>43049</v>
      </c>
      <c r="C164" s="94" t="s">
        <v>542</v>
      </c>
      <c r="D164" s="44" t="s">
        <v>445</v>
      </c>
      <c r="E164" s="89" t="s">
        <v>65</v>
      </c>
      <c r="F164" s="89" t="s">
        <v>61</v>
      </c>
      <c r="G164" s="89" t="s">
        <v>66</v>
      </c>
      <c r="H164" s="89" t="s">
        <v>16</v>
      </c>
      <c r="I164" s="4">
        <v>39.700000000000003</v>
      </c>
      <c r="J164" s="4" t="s">
        <v>306</v>
      </c>
      <c r="K164" s="4" t="s">
        <v>306</v>
      </c>
    </row>
    <row r="165" spans="1:16" x14ac:dyDescent="0.25">
      <c r="A165" s="136"/>
      <c r="B165" s="93"/>
      <c r="C165" s="95"/>
      <c r="D165" s="36" t="s">
        <v>446</v>
      </c>
      <c r="E165" s="90"/>
      <c r="F165" s="90"/>
      <c r="G165" s="90"/>
      <c r="H165" s="90"/>
      <c r="I165" s="4">
        <v>41.3</v>
      </c>
      <c r="J165" s="4" t="s">
        <v>306</v>
      </c>
      <c r="K165" s="4" t="s">
        <v>306</v>
      </c>
      <c r="P165" s="31">
        <f t="shared" si="3"/>
        <v>104.03022670025189</v>
      </c>
    </row>
    <row r="166" spans="1:16" x14ac:dyDescent="0.25">
      <c r="A166" s="135">
        <f>A164+1</f>
        <v>19</v>
      </c>
      <c r="B166" s="91">
        <v>43042</v>
      </c>
      <c r="C166" s="94" t="s">
        <v>544</v>
      </c>
      <c r="D166" s="44" t="s">
        <v>445</v>
      </c>
      <c r="E166" s="89" t="s">
        <v>67</v>
      </c>
      <c r="F166" s="89" t="s">
        <v>61</v>
      </c>
      <c r="G166" s="89" t="s">
        <v>68</v>
      </c>
      <c r="H166" s="89" t="s">
        <v>16</v>
      </c>
      <c r="I166" s="4">
        <v>11.28</v>
      </c>
      <c r="J166" s="4" t="s">
        <v>306</v>
      </c>
      <c r="K166" s="4" t="s">
        <v>306</v>
      </c>
    </row>
    <row r="167" spans="1:16" x14ac:dyDescent="0.25">
      <c r="A167" s="136"/>
      <c r="B167" s="93"/>
      <c r="C167" s="95"/>
      <c r="D167" s="36" t="s">
        <v>446</v>
      </c>
      <c r="E167" s="90"/>
      <c r="F167" s="90"/>
      <c r="G167" s="90"/>
      <c r="H167" s="90"/>
      <c r="I167" s="4">
        <v>11.67</v>
      </c>
      <c r="J167" s="4" t="s">
        <v>306</v>
      </c>
      <c r="K167" s="4" t="s">
        <v>306</v>
      </c>
      <c r="P167" s="31">
        <f t="shared" si="3"/>
        <v>103.45744680851064</v>
      </c>
    </row>
    <row r="168" spans="1:16" ht="22.5" customHeight="1" x14ac:dyDescent="0.25">
      <c r="A168" s="135" t="e">
        <f>#REF!+1</f>
        <v>#REF!</v>
      </c>
      <c r="B168" s="91">
        <v>43035</v>
      </c>
      <c r="C168" s="94" t="s">
        <v>546</v>
      </c>
      <c r="D168" s="44" t="s">
        <v>445</v>
      </c>
      <c r="E168" s="89" t="s">
        <v>270</v>
      </c>
      <c r="F168" s="89" t="s">
        <v>61</v>
      </c>
      <c r="G168" s="89" t="s">
        <v>68</v>
      </c>
      <c r="H168" s="89" t="s">
        <v>16</v>
      </c>
      <c r="I168" s="4">
        <v>11</v>
      </c>
      <c r="J168" s="4" t="s">
        <v>306</v>
      </c>
      <c r="K168" s="4" t="s">
        <v>306</v>
      </c>
    </row>
    <row r="169" spans="1:16" x14ac:dyDescent="0.25">
      <c r="A169" s="136"/>
      <c r="B169" s="93"/>
      <c r="C169" s="95"/>
      <c r="D169" s="36" t="s">
        <v>446</v>
      </c>
      <c r="E169" s="90"/>
      <c r="F169" s="90"/>
      <c r="G169" s="90"/>
      <c r="H169" s="90"/>
      <c r="I169" s="4">
        <v>12.96</v>
      </c>
      <c r="J169" s="4" t="s">
        <v>312</v>
      </c>
      <c r="K169" s="4" t="s">
        <v>306</v>
      </c>
      <c r="P169" s="31">
        <f t="shared" si="3"/>
        <v>117.81818181818183</v>
      </c>
    </row>
    <row r="170" spans="1:16" x14ac:dyDescent="0.25">
      <c r="A170" s="135" t="e">
        <f>#REF!+1</f>
        <v>#REF!</v>
      </c>
      <c r="B170" s="91">
        <v>43035</v>
      </c>
      <c r="C170" s="94" t="s">
        <v>547</v>
      </c>
      <c r="D170" s="44" t="s">
        <v>445</v>
      </c>
      <c r="E170" s="89" t="s">
        <v>71</v>
      </c>
      <c r="F170" s="89" t="s">
        <v>61</v>
      </c>
      <c r="G170" s="89" t="s">
        <v>72</v>
      </c>
      <c r="H170" s="89" t="s">
        <v>16</v>
      </c>
      <c r="I170" s="4">
        <v>16.54</v>
      </c>
      <c r="J170" s="4" t="s">
        <v>306</v>
      </c>
      <c r="K170" s="4" t="s">
        <v>306</v>
      </c>
    </row>
    <row r="171" spans="1:16" x14ac:dyDescent="0.25">
      <c r="A171" s="136"/>
      <c r="B171" s="93"/>
      <c r="C171" s="95"/>
      <c r="D171" s="36" t="s">
        <v>446</v>
      </c>
      <c r="E171" s="90"/>
      <c r="F171" s="90"/>
      <c r="G171" s="90"/>
      <c r="H171" s="90"/>
      <c r="I171" s="4">
        <v>16.940000000000001</v>
      </c>
      <c r="J171" s="4" t="s">
        <v>306</v>
      </c>
      <c r="K171" s="4" t="s">
        <v>306</v>
      </c>
      <c r="P171" s="31">
        <f t="shared" si="3"/>
        <v>102.41837968561065</v>
      </c>
    </row>
    <row r="172" spans="1:16" ht="22.5" customHeight="1" x14ac:dyDescent="0.25">
      <c r="A172" s="135" t="e">
        <f>A170+1</f>
        <v>#REF!</v>
      </c>
      <c r="B172" s="91">
        <v>43061</v>
      </c>
      <c r="C172" s="94" t="s">
        <v>548</v>
      </c>
      <c r="D172" s="44" t="s">
        <v>445</v>
      </c>
      <c r="E172" s="89" t="s">
        <v>73</v>
      </c>
      <c r="F172" s="89" t="s">
        <v>61</v>
      </c>
      <c r="G172" s="89" t="s">
        <v>74</v>
      </c>
      <c r="H172" s="89" t="s">
        <v>16</v>
      </c>
      <c r="I172" s="4">
        <v>14.07</v>
      </c>
      <c r="J172" s="4" t="s">
        <v>306</v>
      </c>
      <c r="K172" s="4" t="s">
        <v>306</v>
      </c>
    </row>
    <row r="173" spans="1:16" x14ac:dyDescent="0.25">
      <c r="A173" s="136"/>
      <c r="B173" s="93"/>
      <c r="C173" s="95"/>
      <c r="D173" s="36" t="s">
        <v>446</v>
      </c>
      <c r="E173" s="90"/>
      <c r="F173" s="90"/>
      <c r="G173" s="90"/>
      <c r="H173" s="90"/>
      <c r="I173" s="4">
        <v>15.01</v>
      </c>
      <c r="J173" s="4" t="s">
        <v>306</v>
      </c>
      <c r="K173" s="4" t="s">
        <v>306</v>
      </c>
      <c r="P173" s="31">
        <f t="shared" si="3"/>
        <v>106.68088130774697</v>
      </c>
    </row>
    <row r="174" spans="1:16" ht="22.5" customHeight="1" x14ac:dyDescent="0.25">
      <c r="A174" s="135" t="e">
        <f>A172+1</f>
        <v>#REF!</v>
      </c>
      <c r="B174" s="91">
        <v>43088</v>
      </c>
      <c r="C174" s="94" t="s">
        <v>647</v>
      </c>
      <c r="D174" s="44" t="s">
        <v>445</v>
      </c>
      <c r="E174" s="89" t="s">
        <v>75</v>
      </c>
      <c r="F174" s="89" t="s">
        <v>61</v>
      </c>
      <c r="G174" s="89" t="s">
        <v>72</v>
      </c>
      <c r="H174" s="89" t="s">
        <v>16</v>
      </c>
      <c r="I174" s="4">
        <v>37.65</v>
      </c>
      <c r="J174" s="4">
        <v>37.65</v>
      </c>
      <c r="K174" s="7">
        <v>44.43</v>
      </c>
    </row>
    <row r="175" spans="1:16" x14ac:dyDescent="0.25">
      <c r="A175" s="136"/>
      <c r="B175" s="93"/>
      <c r="C175" s="95"/>
      <c r="D175" s="36" t="s">
        <v>446</v>
      </c>
      <c r="E175" s="90"/>
      <c r="F175" s="90"/>
      <c r="G175" s="90"/>
      <c r="H175" s="90"/>
      <c r="I175" s="4">
        <v>38.89</v>
      </c>
      <c r="J175" s="4">
        <v>38.89</v>
      </c>
      <c r="K175" s="7">
        <v>45.89</v>
      </c>
      <c r="P175" s="31">
        <f t="shared" si="3"/>
        <v>103.29349269588315</v>
      </c>
    </row>
    <row r="176" spans="1:16" ht="66.75" customHeight="1" x14ac:dyDescent="0.25">
      <c r="A176" s="88"/>
      <c r="B176" s="91">
        <v>43175</v>
      </c>
      <c r="C176" s="94" t="s">
        <v>658</v>
      </c>
      <c r="D176" s="87" t="s">
        <v>655</v>
      </c>
      <c r="E176" s="89" t="s">
        <v>656</v>
      </c>
      <c r="F176" s="89" t="s">
        <v>61</v>
      </c>
      <c r="G176" s="89" t="s">
        <v>660</v>
      </c>
      <c r="H176" s="89" t="s">
        <v>16</v>
      </c>
      <c r="I176" s="4">
        <v>27.63</v>
      </c>
      <c r="J176" s="4">
        <v>27.63</v>
      </c>
      <c r="K176" s="7">
        <v>32.6</v>
      </c>
    </row>
    <row r="177" spans="1:16" ht="63.75" customHeight="1" x14ac:dyDescent="0.25">
      <c r="A177" s="88"/>
      <c r="B177" s="92"/>
      <c r="C177" s="116"/>
      <c r="D177" s="87" t="s">
        <v>446</v>
      </c>
      <c r="E177" s="98"/>
      <c r="F177" s="98"/>
      <c r="G177" s="90"/>
      <c r="H177" s="90"/>
      <c r="I177" s="4">
        <v>28.54</v>
      </c>
      <c r="J177" s="4">
        <v>28.54</v>
      </c>
      <c r="K177" s="7">
        <v>33.68</v>
      </c>
    </row>
    <row r="178" spans="1:16" x14ac:dyDescent="0.25">
      <c r="A178" s="88"/>
      <c r="B178" s="92"/>
      <c r="C178" s="116"/>
      <c r="D178" s="87" t="s">
        <v>655</v>
      </c>
      <c r="E178" s="98"/>
      <c r="F178" s="98"/>
      <c r="G178" s="89" t="s">
        <v>657</v>
      </c>
      <c r="H178" s="89" t="s">
        <v>16</v>
      </c>
      <c r="I178" s="4">
        <v>92.32</v>
      </c>
      <c r="J178" s="4">
        <v>28.68</v>
      </c>
      <c r="K178" s="7">
        <v>33.840000000000003</v>
      </c>
    </row>
    <row r="179" spans="1:16" x14ac:dyDescent="0.25">
      <c r="A179" s="88"/>
      <c r="B179" s="92"/>
      <c r="C179" s="116"/>
      <c r="D179" s="87" t="s">
        <v>446</v>
      </c>
      <c r="E179" s="98"/>
      <c r="F179" s="98"/>
      <c r="G179" s="90"/>
      <c r="H179" s="90"/>
      <c r="I179" s="4">
        <v>95.37</v>
      </c>
      <c r="J179" s="4">
        <v>29.63</v>
      </c>
      <c r="K179" s="7">
        <v>34.96</v>
      </c>
    </row>
    <row r="180" spans="1:16" x14ac:dyDescent="0.25">
      <c r="A180" s="88"/>
      <c r="B180" s="92"/>
      <c r="C180" s="116"/>
      <c r="D180" s="87" t="s">
        <v>655</v>
      </c>
      <c r="E180" s="98"/>
      <c r="F180" s="98"/>
      <c r="G180" s="89" t="s">
        <v>66</v>
      </c>
      <c r="H180" s="89" t="s">
        <v>16</v>
      </c>
      <c r="I180" s="4">
        <v>24.25</v>
      </c>
      <c r="J180" s="4">
        <v>24.25</v>
      </c>
      <c r="K180" s="7">
        <v>28.62</v>
      </c>
    </row>
    <row r="181" spans="1:16" x14ac:dyDescent="0.25">
      <c r="A181" s="88"/>
      <c r="B181" s="93"/>
      <c r="C181" s="95"/>
      <c r="D181" s="87" t="s">
        <v>446</v>
      </c>
      <c r="E181" s="90"/>
      <c r="F181" s="90"/>
      <c r="G181" s="90"/>
      <c r="H181" s="90"/>
      <c r="I181" s="4">
        <v>25.05</v>
      </c>
      <c r="J181" s="4">
        <v>25.05</v>
      </c>
      <c r="K181" s="7">
        <v>29.56</v>
      </c>
    </row>
    <row r="182" spans="1:16" x14ac:dyDescent="0.25">
      <c r="A182" s="47"/>
      <c r="B182" s="91">
        <v>43088</v>
      </c>
      <c r="C182" s="91" t="s">
        <v>623</v>
      </c>
      <c r="D182" s="44" t="s">
        <v>445</v>
      </c>
      <c r="E182" s="89" t="s">
        <v>384</v>
      </c>
      <c r="F182" s="109" t="s">
        <v>61</v>
      </c>
      <c r="G182" s="109" t="s">
        <v>624</v>
      </c>
      <c r="H182" s="109" t="s">
        <v>16</v>
      </c>
      <c r="I182" s="4">
        <v>71.66</v>
      </c>
      <c r="J182" s="4">
        <v>28.68</v>
      </c>
      <c r="K182" s="7">
        <v>33.840000000000003</v>
      </c>
    </row>
    <row r="183" spans="1:16" x14ac:dyDescent="0.25">
      <c r="A183" s="47"/>
      <c r="B183" s="93"/>
      <c r="C183" s="93"/>
      <c r="D183" s="36" t="s">
        <v>446</v>
      </c>
      <c r="E183" s="90"/>
      <c r="F183" s="109"/>
      <c r="G183" s="109"/>
      <c r="H183" s="109"/>
      <c r="I183" s="4">
        <v>74.02</v>
      </c>
      <c r="J183" s="4">
        <v>29.63</v>
      </c>
      <c r="K183" s="7">
        <v>34.96</v>
      </c>
    </row>
    <row r="184" spans="1:16" x14ac:dyDescent="0.25">
      <c r="A184" s="47"/>
      <c r="B184" s="91">
        <v>43042</v>
      </c>
      <c r="C184" s="91" t="s">
        <v>544</v>
      </c>
      <c r="D184" s="44" t="s">
        <v>445</v>
      </c>
      <c r="E184" s="89" t="s">
        <v>626</v>
      </c>
      <c r="F184" s="109" t="s">
        <v>61</v>
      </c>
      <c r="G184" s="89" t="s">
        <v>68</v>
      </c>
      <c r="H184" s="109" t="s">
        <v>16</v>
      </c>
      <c r="I184" s="4">
        <v>11.28</v>
      </c>
      <c r="J184" s="4" t="s">
        <v>312</v>
      </c>
      <c r="K184" s="4" t="s">
        <v>312</v>
      </c>
    </row>
    <row r="185" spans="1:16" x14ac:dyDescent="0.25">
      <c r="A185" s="47"/>
      <c r="B185" s="93"/>
      <c r="C185" s="93"/>
      <c r="D185" s="36" t="s">
        <v>446</v>
      </c>
      <c r="E185" s="90"/>
      <c r="F185" s="109"/>
      <c r="G185" s="90"/>
      <c r="H185" s="109"/>
      <c r="I185" s="4">
        <v>11.67</v>
      </c>
      <c r="J185" s="4" t="s">
        <v>312</v>
      </c>
      <c r="K185" s="4" t="s">
        <v>312</v>
      </c>
    </row>
    <row r="186" spans="1:16" ht="22.5" customHeight="1" x14ac:dyDescent="0.25">
      <c r="A186" s="135">
        <v>67</v>
      </c>
      <c r="B186" s="91" t="s">
        <v>449</v>
      </c>
      <c r="C186" s="91" t="s">
        <v>459</v>
      </c>
      <c r="D186" s="44" t="s">
        <v>445</v>
      </c>
      <c r="E186" s="89" t="s">
        <v>76</v>
      </c>
      <c r="F186" s="89" t="s">
        <v>61</v>
      </c>
      <c r="G186" s="89" t="s">
        <v>62</v>
      </c>
      <c r="H186" s="89" t="s">
        <v>16</v>
      </c>
      <c r="I186" s="4">
        <v>15.52</v>
      </c>
      <c r="J186" s="4">
        <v>15.52</v>
      </c>
      <c r="K186" s="7">
        <v>18.309999999999999</v>
      </c>
    </row>
    <row r="187" spans="1:16" x14ac:dyDescent="0.25">
      <c r="A187" s="136"/>
      <c r="B187" s="93"/>
      <c r="C187" s="93"/>
      <c r="D187" s="36" t="s">
        <v>446</v>
      </c>
      <c r="E187" s="90"/>
      <c r="F187" s="90"/>
      <c r="G187" s="90"/>
      <c r="H187" s="90"/>
      <c r="I187" s="4">
        <v>16.03</v>
      </c>
      <c r="J187" s="4">
        <v>16.03</v>
      </c>
      <c r="K187" s="7">
        <v>18.920000000000002</v>
      </c>
      <c r="P187" s="31">
        <f t="shared" si="3"/>
        <v>103.28608247422682</v>
      </c>
    </row>
    <row r="188" spans="1:16" ht="22.5" customHeight="1" x14ac:dyDescent="0.25">
      <c r="A188" s="135"/>
      <c r="B188" s="91">
        <v>43088</v>
      </c>
      <c r="C188" s="91" t="s">
        <v>616</v>
      </c>
      <c r="D188" s="44" t="s">
        <v>445</v>
      </c>
      <c r="E188" s="89" t="s">
        <v>617</v>
      </c>
      <c r="F188" s="89" t="s">
        <v>61</v>
      </c>
      <c r="G188" s="89" t="s">
        <v>325</v>
      </c>
      <c r="H188" s="89" t="s">
        <v>16</v>
      </c>
      <c r="I188" s="4">
        <v>68.06</v>
      </c>
      <c r="J188" s="4">
        <v>68.06</v>
      </c>
      <c r="K188" s="7">
        <v>80.31</v>
      </c>
    </row>
    <row r="189" spans="1:16" x14ac:dyDescent="0.25">
      <c r="A189" s="136"/>
      <c r="B189" s="93"/>
      <c r="C189" s="93"/>
      <c r="D189" s="36" t="s">
        <v>446</v>
      </c>
      <c r="E189" s="90"/>
      <c r="F189" s="90"/>
      <c r="G189" s="90"/>
      <c r="H189" s="90"/>
      <c r="I189" s="4">
        <v>69.55</v>
      </c>
      <c r="J189" s="4">
        <v>69.55</v>
      </c>
      <c r="K189" s="7">
        <v>82.07</v>
      </c>
    </row>
    <row r="190" spans="1:16" ht="18" customHeight="1" x14ac:dyDescent="0.25">
      <c r="A190" s="106" t="s">
        <v>330</v>
      </c>
      <c r="B190" s="107"/>
      <c r="C190" s="107"/>
      <c r="D190" s="107"/>
      <c r="E190" s="107"/>
      <c r="F190" s="107"/>
      <c r="G190" s="107"/>
      <c r="H190" s="107"/>
      <c r="I190" s="107"/>
      <c r="J190" s="107"/>
      <c r="K190" s="108"/>
    </row>
    <row r="191" spans="1:16" ht="22.5" customHeight="1" x14ac:dyDescent="0.25">
      <c r="A191" s="135">
        <f>A186+1</f>
        <v>68</v>
      </c>
      <c r="B191" s="91">
        <v>43056</v>
      </c>
      <c r="C191" s="94" t="s">
        <v>427</v>
      </c>
      <c r="D191" s="44" t="s">
        <v>445</v>
      </c>
      <c r="E191" s="89" t="s">
        <v>508</v>
      </c>
      <c r="F191" s="89" t="s">
        <v>77</v>
      </c>
      <c r="G191" s="89" t="s">
        <v>79</v>
      </c>
      <c r="H191" s="89" t="s">
        <v>16</v>
      </c>
      <c r="I191" s="4">
        <v>18.88</v>
      </c>
      <c r="J191" s="4" t="s">
        <v>306</v>
      </c>
      <c r="K191" s="7" t="s">
        <v>306</v>
      </c>
    </row>
    <row r="192" spans="1:16" ht="22.5" customHeight="1" x14ac:dyDescent="0.25">
      <c r="A192" s="136"/>
      <c r="B192" s="93"/>
      <c r="C192" s="95"/>
      <c r="D192" s="36" t="s">
        <v>446</v>
      </c>
      <c r="E192" s="90"/>
      <c r="F192" s="90"/>
      <c r="G192" s="90"/>
      <c r="H192" s="90"/>
      <c r="I192" s="4">
        <v>19.54</v>
      </c>
      <c r="J192" s="4" t="s">
        <v>306</v>
      </c>
      <c r="K192" s="7" t="s">
        <v>306</v>
      </c>
      <c r="P192" s="31">
        <f t="shared" si="3"/>
        <v>103.4957627118644</v>
      </c>
    </row>
    <row r="193" spans="1:16" x14ac:dyDescent="0.25">
      <c r="A193" s="135">
        <f>A191+1</f>
        <v>69</v>
      </c>
      <c r="B193" s="91" t="s">
        <v>422</v>
      </c>
      <c r="C193" s="94" t="s">
        <v>423</v>
      </c>
      <c r="D193" s="44" t="s">
        <v>445</v>
      </c>
      <c r="E193" s="89" t="s">
        <v>259</v>
      </c>
      <c r="F193" s="89" t="s">
        <v>77</v>
      </c>
      <c r="G193" s="89" t="s">
        <v>81</v>
      </c>
      <c r="H193" s="89" t="s">
        <v>16</v>
      </c>
      <c r="I193" s="4">
        <v>14.43</v>
      </c>
      <c r="J193" s="4">
        <v>14.43</v>
      </c>
      <c r="K193" s="7">
        <v>17.03</v>
      </c>
    </row>
    <row r="194" spans="1:16" s="13" customFormat="1" ht="22.5" customHeight="1" x14ac:dyDescent="0.25">
      <c r="A194" s="136"/>
      <c r="B194" s="93"/>
      <c r="C194" s="95"/>
      <c r="D194" s="36" t="s">
        <v>446</v>
      </c>
      <c r="E194" s="90"/>
      <c r="F194" s="90"/>
      <c r="G194" s="90"/>
      <c r="H194" s="90"/>
      <c r="I194" s="4">
        <v>15.86</v>
      </c>
      <c r="J194" s="4">
        <v>14.91</v>
      </c>
      <c r="K194" s="7">
        <v>17.59</v>
      </c>
      <c r="P194" s="33">
        <f t="shared" ref="P194:P253" si="4">I194/I193*100</f>
        <v>109.9099099099099</v>
      </c>
    </row>
    <row r="195" spans="1:16" s="13" customFormat="1" x14ac:dyDescent="0.25">
      <c r="A195" s="135">
        <f>A193+1</f>
        <v>70</v>
      </c>
      <c r="B195" s="91">
        <v>43088</v>
      </c>
      <c r="C195" s="94" t="s">
        <v>441</v>
      </c>
      <c r="D195" s="44" t="s">
        <v>445</v>
      </c>
      <c r="E195" s="89" t="s">
        <v>440</v>
      </c>
      <c r="F195" s="89" t="s">
        <v>77</v>
      </c>
      <c r="G195" s="89" t="s">
        <v>82</v>
      </c>
      <c r="H195" s="89" t="s">
        <v>16</v>
      </c>
      <c r="I195" s="4">
        <v>27.51</v>
      </c>
      <c r="J195" s="4">
        <v>27.51</v>
      </c>
      <c r="K195" s="7">
        <v>32.46</v>
      </c>
      <c r="P195" s="33"/>
    </row>
    <row r="196" spans="1:16" s="13" customFormat="1" x14ac:dyDescent="0.25">
      <c r="A196" s="136"/>
      <c r="B196" s="93"/>
      <c r="C196" s="95"/>
      <c r="D196" s="36" t="s">
        <v>446</v>
      </c>
      <c r="E196" s="90"/>
      <c r="F196" s="90"/>
      <c r="G196" s="90"/>
      <c r="H196" s="90"/>
      <c r="I196" s="4">
        <v>27.88</v>
      </c>
      <c r="J196" s="4">
        <v>27.88</v>
      </c>
      <c r="K196" s="7">
        <v>32.9</v>
      </c>
      <c r="P196" s="33">
        <f t="shared" si="4"/>
        <v>101.34496546710285</v>
      </c>
    </row>
    <row r="197" spans="1:16" s="13" customFormat="1" x14ac:dyDescent="0.25">
      <c r="A197" s="135">
        <f>A195+1</f>
        <v>71</v>
      </c>
      <c r="B197" s="91">
        <v>43035</v>
      </c>
      <c r="C197" s="94" t="s">
        <v>416</v>
      </c>
      <c r="D197" s="44" t="s">
        <v>445</v>
      </c>
      <c r="E197" s="89" t="s">
        <v>83</v>
      </c>
      <c r="F197" s="89" t="s">
        <v>77</v>
      </c>
      <c r="G197" s="89" t="s">
        <v>81</v>
      </c>
      <c r="H197" s="89" t="s">
        <v>16</v>
      </c>
      <c r="I197" s="4">
        <v>5.41</v>
      </c>
      <c r="J197" s="4" t="s">
        <v>306</v>
      </c>
      <c r="K197" s="7" t="s">
        <v>306</v>
      </c>
      <c r="P197" s="33"/>
    </row>
    <row r="198" spans="1:16" s="13" customFormat="1" x14ac:dyDescent="0.25">
      <c r="A198" s="136"/>
      <c r="B198" s="93"/>
      <c r="C198" s="95"/>
      <c r="D198" s="36" t="s">
        <v>446</v>
      </c>
      <c r="E198" s="90"/>
      <c r="F198" s="90"/>
      <c r="G198" s="90"/>
      <c r="H198" s="90"/>
      <c r="I198" s="4">
        <v>5.41</v>
      </c>
      <c r="J198" s="4" t="s">
        <v>306</v>
      </c>
      <c r="K198" s="7" t="s">
        <v>306</v>
      </c>
      <c r="P198" s="33">
        <f t="shared" si="4"/>
        <v>100</v>
      </c>
    </row>
    <row r="199" spans="1:16" s="13" customFormat="1" ht="85.5" customHeight="1" x14ac:dyDescent="0.25">
      <c r="A199" s="135">
        <f>A197+1</f>
        <v>72</v>
      </c>
      <c r="B199" s="91" t="s">
        <v>437</v>
      </c>
      <c r="C199" s="94" t="s">
        <v>439</v>
      </c>
      <c r="D199" s="44" t="s">
        <v>445</v>
      </c>
      <c r="E199" s="89" t="s">
        <v>260</v>
      </c>
      <c r="F199" s="89" t="s">
        <v>77</v>
      </c>
      <c r="G199" s="89" t="s">
        <v>261</v>
      </c>
      <c r="H199" s="89" t="s">
        <v>16</v>
      </c>
      <c r="I199" s="4">
        <v>25.98</v>
      </c>
      <c r="J199" s="4">
        <v>24</v>
      </c>
      <c r="K199" s="7">
        <v>28.32</v>
      </c>
      <c r="P199" s="33"/>
    </row>
    <row r="200" spans="1:16" s="13" customFormat="1" ht="64.5" customHeight="1" x14ac:dyDescent="0.25">
      <c r="A200" s="136"/>
      <c r="B200" s="112"/>
      <c r="C200" s="112"/>
      <c r="D200" s="36" t="s">
        <v>446</v>
      </c>
      <c r="E200" s="90"/>
      <c r="F200" s="90"/>
      <c r="G200" s="90"/>
      <c r="H200" s="90"/>
      <c r="I200" s="4">
        <v>28.39</v>
      </c>
      <c r="J200" s="4">
        <v>24.79</v>
      </c>
      <c r="K200" s="7">
        <v>29.25</v>
      </c>
      <c r="P200" s="33">
        <f t="shared" si="4"/>
        <v>109.27636643571978</v>
      </c>
    </row>
    <row r="201" spans="1:16" s="13" customFormat="1" ht="25.5" customHeight="1" x14ac:dyDescent="0.25">
      <c r="A201" s="135">
        <f>A199+1</f>
        <v>73</v>
      </c>
      <c r="B201" s="160">
        <v>43069</v>
      </c>
      <c r="C201" s="94" t="s">
        <v>438</v>
      </c>
      <c r="D201" s="44" t="s">
        <v>445</v>
      </c>
      <c r="E201" s="89" t="s">
        <v>260</v>
      </c>
      <c r="F201" s="89" t="s">
        <v>77</v>
      </c>
      <c r="G201" s="89" t="s">
        <v>268</v>
      </c>
      <c r="H201" s="89" t="s">
        <v>285</v>
      </c>
      <c r="I201" s="4">
        <v>439.22</v>
      </c>
      <c r="J201" s="4">
        <v>439.22</v>
      </c>
      <c r="K201" s="7">
        <v>518.28</v>
      </c>
      <c r="P201" s="33"/>
    </row>
    <row r="202" spans="1:16" s="13" customFormat="1" ht="26.25" customHeight="1" x14ac:dyDescent="0.25">
      <c r="A202" s="136"/>
      <c r="B202" s="112"/>
      <c r="C202" s="112"/>
      <c r="D202" s="36" t="s">
        <v>446</v>
      </c>
      <c r="E202" s="112"/>
      <c r="F202" s="90"/>
      <c r="G202" s="112"/>
      <c r="H202" s="112"/>
      <c r="I202" s="4">
        <v>453.7</v>
      </c>
      <c r="J202" s="4">
        <v>453.7</v>
      </c>
      <c r="K202" s="7">
        <v>535.37</v>
      </c>
      <c r="P202" s="33">
        <f t="shared" si="4"/>
        <v>103.29675333545832</v>
      </c>
    </row>
    <row r="203" spans="1:16" s="13" customFormat="1" ht="29.25" customHeight="1" x14ac:dyDescent="0.25">
      <c r="A203" s="135" t="e">
        <f>#REF!+1</f>
        <v>#REF!</v>
      </c>
      <c r="B203" s="91" t="s">
        <v>425</v>
      </c>
      <c r="C203" s="94" t="s">
        <v>426</v>
      </c>
      <c r="D203" s="44" t="s">
        <v>445</v>
      </c>
      <c r="E203" s="89" t="s">
        <v>86</v>
      </c>
      <c r="F203" s="89" t="s">
        <v>77</v>
      </c>
      <c r="G203" s="89" t="s">
        <v>87</v>
      </c>
      <c r="H203" s="89" t="s">
        <v>16</v>
      </c>
      <c r="I203" s="4">
        <v>46.69</v>
      </c>
      <c r="J203" s="4">
        <v>45.55</v>
      </c>
      <c r="K203" s="7" t="s">
        <v>306</v>
      </c>
      <c r="P203" s="33"/>
    </row>
    <row r="204" spans="1:16" s="13" customFormat="1" ht="22.5" customHeight="1" x14ac:dyDescent="0.25">
      <c r="A204" s="136"/>
      <c r="B204" s="112"/>
      <c r="C204" s="112"/>
      <c r="D204" s="36" t="s">
        <v>446</v>
      </c>
      <c r="E204" s="90"/>
      <c r="F204" s="90"/>
      <c r="G204" s="90"/>
      <c r="H204" s="90"/>
      <c r="I204" s="4">
        <v>46.95</v>
      </c>
      <c r="J204" s="4">
        <v>46.95</v>
      </c>
      <c r="K204" s="7" t="s">
        <v>306</v>
      </c>
      <c r="P204" s="33">
        <f t="shared" si="4"/>
        <v>100.5568644249304</v>
      </c>
    </row>
    <row r="205" spans="1:16" s="13" customFormat="1" ht="25.5" customHeight="1" x14ac:dyDescent="0.25">
      <c r="A205" s="135" t="e">
        <f>A203+1</f>
        <v>#REF!</v>
      </c>
      <c r="B205" s="91" t="s">
        <v>418</v>
      </c>
      <c r="C205" s="94" t="s">
        <v>420</v>
      </c>
      <c r="D205" s="44" t="s">
        <v>445</v>
      </c>
      <c r="E205" s="89" t="s">
        <v>292</v>
      </c>
      <c r="F205" s="89" t="s">
        <v>77</v>
      </c>
      <c r="G205" s="89" t="s">
        <v>287</v>
      </c>
      <c r="H205" s="89" t="s">
        <v>16</v>
      </c>
      <c r="I205" s="4">
        <v>24.12</v>
      </c>
      <c r="J205" s="4">
        <v>24.12</v>
      </c>
      <c r="K205" s="7">
        <v>28.46</v>
      </c>
      <c r="P205" s="33"/>
    </row>
    <row r="206" spans="1:16" s="13" customFormat="1" ht="25.5" customHeight="1" x14ac:dyDescent="0.25">
      <c r="A206" s="136"/>
      <c r="B206" s="112"/>
      <c r="C206" s="112"/>
      <c r="D206" s="36" t="s">
        <v>446</v>
      </c>
      <c r="E206" s="90"/>
      <c r="F206" s="90"/>
      <c r="G206" s="90"/>
      <c r="H206" s="90"/>
      <c r="I206" s="4">
        <v>24.39</v>
      </c>
      <c r="J206" s="4">
        <v>24.39</v>
      </c>
      <c r="K206" s="7">
        <v>28.78</v>
      </c>
      <c r="P206" s="33">
        <f t="shared" si="4"/>
        <v>101.11940298507463</v>
      </c>
    </row>
    <row r="207" spans="1:16" x14ac:dyDescent="0.25">
      <c r="A207" s="135" t="e">
        <f>A205+1</f>
        <v>#REF!</v>
      </c>
      <c r="B207" s="91" t="s">
        <v>418</v>
      </c>
      <c r="C207" s="94" t="s">
        <v>419</v>
      </c>
      <c r="D207" s="44" t="s">
        <v>445</v>
      </c>
      <c r="E207" s="89" t="s">
        <v>342</v>
      </c>
      <c r="F207" s="89" t="s">
        <v>77</v>
      </c>
      <c r="G207" s="89" t="s">
        <v>268</v>
      </c>
      <c r="H207" s="89" t="s">
        <v>16</v>
      </c>
      <c r="I207" s="4">
        <v>24.05</v>
      </c>
      <c r="J207" s="4">
        <v>24.05</v>
      </c>
      <c r="K207" s="7">
        <v>28.38</v>
      </c>
    </row>
    <row r="208" spans="1:16" s="13" customFormat="1" x14ac:dyDescent="0.25">
      <c r="A208" s="136"/>
      <c r="B208" s="112"/>
      <c r="C208" s="112"/>
      <c r="D208" s="36" t="s">
        <v>446</v>
      </c>
      <c r="E208" s="90"/>
      <c r="F208" s="90"/>
      <c r="G208" s="90"/>
      <c r="H208" s="90"/>
      <c r="I208" s="4">
        <v>24.75</v>
      </c>
      <c r="J208" s="4">
        <v>24.75</v>
      </c>
      <c r="K208" s="7">
        <v>29.21</v>
      </c>
      <c r="P208" s="33">
        <f t="shared" si="4"/>
        <v>102.9106029106029</v>
      </c>
    </row>
    <row r="209" spans="1:16" s="13" customFormat="1" ht="25.5" customHeight="1" x14ac:dyDescent="0.25">
      <c r="A209" s="135" t="e">
        <f>A207+1</f>
        <v>#REF!</v>
      </c>
      <c r="B209" s="91" t="s">
        <v>418</v>
      </c>
      <c r="C209" s="94" t="s">
        <v>421</v>
      </c>
      <c r="D209" s="44" t="s">
        <v>445</v>
      </c>
      <c r="E209" s="89" t="s">
        <v>283</v>
      </c>
      <c r="F209" s="89" t="s">
        <v>77</v>
      </c>
      <c r="G209" s="89" t="s">
        <v>78</v>
      </c>
      <c r="H209" s="89" t="s">
        <v>16</v>
      </c>
      <c r="I209" s="4">
        <v>30.54</v>
      </c>
      <c r="J209" s="4">
        <v>30.54</v>
      </c>
      <c r="K209" s="7">
        <v>36.04</v>
      </c>
      <c r="P209" s="33"/>
    </row>
    <row r="210" spans="1:16" s="13" customFormat="1" ht="25.5" customHeight="1" x14ac:dyDescent="0.25">
      <c r="A210" s="136"/>
      <c r="B210" s="112"/>
      <c r="C210" s="112"/>
      <c r="D210" s="36" t="s">
        <v>446</v>
      </c>
      <c r="E210" s="90"/>
      <c r="F210" s="90"/>
      <c r="G210" s="90"/>
      <c r="H210" s="90"/>
      <c r="I210" s="4">
        <v>30.54</v>
      </c>
      <c r="J210" s="4">
        <v>30.54</v>
      </c>
      <c r="K210" s="7">
        <v>36.04</v>
      </c>
      <c r="P210" s="33">
        <f t="shared" si="4"/>
        <v>100</v>
      </c>
    </row>
    <row r="211" spans="1:16" s="13" customFormat="1" ht="18.600000000000001" customHeight="1" x14ac:dyDescent="0.25">
      <c r="A211" s="106" t="s">
        <v>331</v>
      </c>
      <c r="B211" s="107"/>
      <c r="C211" s="107"/>
      <c r="D211" s="107"/>
      <c r="E211" s="107"/>
      <c r="F211" s="107"/>
      <c r="G211" s="107"/>
      <c r="H211" s="107"/>
      <c r="I211" s="107"/>
      <c r="J211" s="107"/>
      <c r="K211" s="108"/>
      <c r="P211" s="33"/>
    </row>
    <row r="212" spans="1:16" ht="20.45" customHeight="1" x14ac:dyDescent="0.25">
      <c r="A212" s="135">
        <v>78</v>
      </c>
      <c r="B212" s="91">
        <v>43077</v>
      </c>
      <c r="C212" s="94" t="s">
        <v>589</v>
      </c>
      <c r="D212" s="44" t="s">
        <v>445</v>
      </c>
      <c r="E212" s="89" t="s">
        <v>90</v>
      </c>
      <c r="F212" s="89" t="s">
        <v>88</v>
      </c>
      <c r="G212" s="89" t="s">
        <v>91</v>
      </c>
      <c r="H212" s="89" t="s">
        <v>16</v>
      </c>
      <c r="I212" s="4">
        <v>174.53</v>
      </c>
      <c r="J212" s="4" t="s">
        <v>306</v>
      </c>
      <c r="K212" s="4" t="s">
        <v>306</v>
      </c>
    </row>
    <row r="213" spans="1:16" s="13" customFormat="1" ht="25.5" customHeight="1" x14ac:dyDescent="0.25">
      <c r="A213" s="136"/>
      <c r="B213" s="93"/>
      <c r="C213" s="95"/>
      <c r="D213" s="36" t="s">
        <v>446</v>
      </c>
      <c r="E213" s="90"/>
      <c r="F213" s="90"/>
      <c r="G213" s="90"/>
      <c r="H213" s="90"/>
      <c r="I213" s="4">
        <v>193.84</v>
      </c>
      <c r="J213" s="4" t="s">
        <v>306</v>
      </c>
      <c r="K213" s="4" t="s">
        <v>306</v>
      </c>
      <c r="P213" s="33">
        <f t="shared" si="4"/>
        <v>111.06400045837393</v>
      </c>
    </row>
    <row r="214" spans="1:16" s="13" customFormat="1" ht="22.5" customHeight="1" x14ac:dyDescent="0.25">
      <c r="A214" s="135">
        <v>79</v>
      </c>
      <c r="B214" s="91" t="s">
        <v>483</v>
      </c>
      <c r="C214" s="94" t="s">
        <v>590</v>
      </c>
      <c r="D214" s="44" t="s">
        <v>445</v>
      </c>
      <c r="E214" s="89" t="s">
        <v>95</v>
      </c>
      <c r="F214" s="89" t="s">
        <v>88</v>
      </c>
      <c r="G214" s="89" t="s">
        <v>96</v>
      </c>
      <c r="H214" s="89" t="s">
        <v>16</v>
      </c>
      <c r="I214" s="4">
        <v>108.01</v>
      </c>
      <c r="J214" s="4">
        <v>36.49</v>
      </c>
      <c r="K214" s="4" t="s">
        <v>306</v>
      </c>
      <c r="P214" s="33"/>
    </row>
    <row r="215" spans="1:16" s="13" customFormat="1" ht="22.5" customHeight="1" x14ac:dyDescent="0.25">
      <c r="A215" s="136"/>
      <c r="B215" s="93"/>
      <c r="C215" s="95"/>
      <c r="D215" s="36" t="s">
        <v>446</v>
      </c>
      <c r="E215" s="90"/>
      <c r="F215" s="90"/>
      <c r="G215" s="90"/>
      <c r="H215" s="90"/>
      <c r="I215" s="4">
        <v>116.35</v>
      </c>
      <c r="J215" s="4">
        <v>37.69</v>
      </c>
      <c r="K215" s="4" t="s">
        <v>306</v>
      </c>
      <c r="P215" s="33">
        <f t="shared" si="4"/>
        <v>107.72150726784555</v>
      </c>
    </row>
    <row r="216" spans="1:16" s="13" customFormat="1" ht="22.5" customHeight="1" x14ac:dyDescent="0.25">
      <c r="A216" s="135">
        <f>A214+1</f>
        <v>80</v>
      </c>
      <c r="B216" s="91" t="s">
        <v>449</v>
      </c>
      <c r="C216" s="94" t="s">
        <v>591</v>
      </c>
      <c r="D216" s="44" t="s">
        <v>445</v>
      </c>
      <c r="E216" s="89" t="s">
        <v>97</v>
      </c>
      <c r="F216" s="89" t="s">
        <v>88</v>
      </c>
      <c r="G216" s="89" t="s">
        <v>98</v>
      </c>
      <c r="H216" s="89" t="s">
        <v>16</v>
      </c>
      <c r="I216" s="4">
        <v>41.02</v>
      </c>
      <c r="J216" s="4">
        <v>41.02</v>
      </c>
      <c r="K216" s="4" t="s">
        <v>306</v>
      </c>
      <c r="P216" s="33"/>
    </row>
    <row r="217" spans="1:16" s="13" customFormat="1" ht="22.5" customHeight="1" x14ac:dyDescent="0.25">
      <c r="A217" s="136"/>
      <c r="B217" s="93"/>
      <c r="C217" s="95"/>
      <c r="D217" s="36" t="s">
        <v>446</v>
      </c>
      <c r="E217" s="90"/>
      <c r="F217" s="90"/>
      <c r="G217" s="90"/>
      <c r="H217" s="90"/>
      <c r="I217" s="4">
        <v>42.37</v>
      </c>
      <c r="J217" s="4">
        <v>42.37</v>
      </c>
      <c r="K217" s="4" t="s">
        <v>306</v>
      </c>
      <c r="P217" s="33">
        <f t="shared" si="4"/>
        <v>103.29107752315943</v>
      </c>
    </row>
    <row r="218" spans="1:16" s="13" customFormat="1" ht="22.5" customHeight="1" x14ac:dyDescent="0.25">
      <c r="A218" s="135">
        <f>A216+1</f>
        <v>81</v>
      </c>
      <c r="B218" s="91" t="s">
        <v>437</v>
      </c>
      <c r="C218" s="94" t="s">
        <v>592</v>
      </c>
      <c r="D218" s="44" t="s">
        <v>445</v>
      </c>
      <c r="E218" s="109" t="s">
        <v>373</v>
      </c>
      <c r="F218" s="89" t="s">
        <v>88</v>
      </c>
      <c r="G218" s="89" t="s">
        <v>89</v>
      </c>
      <c r="H218" s="89" t="s">
        <v>16</v>
      </c>
      <c r="I218" s="4">
        <v>58.72</v>
      </c>
      <c r="J218" s="4">
        <v>34.25</v>
      </c>
      <c r="K218" s="4" t="s">
        <v>306</v>
      </c>
      <c r="P218" s="33"/>
    </row>
    <row r="219" spans="1:16" s="13" customFormat="1" ht="22.5" customHeight="1" x14ac:dyDescent="0.25">
      <c r="A219" s="137"/>
      <c r="B219" s="92"/>
      <c r="C219" s="116"/>
      <c r="D219" s="36" t="s">
        <v>446</v>
      </c>
      <c r="E219" s="109"/>
      <c r="F219" s="98"/>
      <c r="G219" s="90"/>
      <c r="H219" s="90"/>
      <c r="I219" s="4">
        <v>60.03</v>
      </c>
      <c r="J219" s="4">
        <v>35.380000000000003</v>
      </c>
      <c r="K219" s="4" t="s">
        <v>306</v>
      </c>
      <c r="P219" s="33">
        <f t="shared" si="4"/>
        <v>102.23092643051773</v>
      </c>
    </row>
    <row r="220" spans="1:16" s="13" customFormat="1" ht="22.5" customHeight="1" x14ac:dyDescent="0.25">
      <c r="A220" s="137"/>
      <c r="B220" s="92"/>
      <c r="C220" s="116"/>
      <c r="D220" s="44" t="s">
        <v>445</v>
      </c>
      <c r="E220" s="109"/>
      <c r="F220" s="98"/>
      <c r="G220" s="89" t="s">
        <v>99</v>
      </c>
      <c r="H220" s="89" t="s">
        <v>16</v>
      </c>
      <c r="I220" s="4">
        <v>86.78</v>
      </c>
      <c r="J220" s="4">
        <v>36.4</v>
      </c>
      <c r="K220" s="4" t="s">
        <v>306</v>
      </c>
      <c r="P220" s="33"/>
    </row>
    <row r="221" spans="1:16" s="13" customFormat="1" ht="22.5" customHeight="1" x14ac:dyDescent="0.25">
      <c r="A221" s="137"/>
      <c r="B221" s="92"/>
      <c r="C221" s="116"/>
      <c r="D221" s="36" t="s">
        <v>446</v>
      </c>
      <c r="E221" s="109"/>
      <c r="F221" s="98"/>
      <c r="G221" s="90"/>
      <c r="H221" s="90"/>
      <c r="I221" s="4">
        <v>89.25</v>
      </c>
      <c r="J221" s="4">
        <v>37.6</v>
      </c>
      <c r="K221" s="4" t="s">
        <v>306</v>
      </c>
      <c r="P221" s="33">
        <f t="shared" si="4"/>
        <v>102.84627794422678</v>
      </c>
    </row>
    <row r="222" spans="1:16" s="13" customFormat="1" ht="22.5" customHeight="1" x14ac:dyDescent="0.25">
      <c r="A222" s="137"/>
      <c r="B222" s="92"/>
      <c r="C222" s="116"/>
      <c r="D222" s="44" t="s">
        <v>445</v>
      </c>
      <c r="E222" s="109"/>
      <c r="F222" s="98"/>
      <c r="G222" s="89" t="s">
        <v>94</v>
      </c>
      <c r="H222" s="89" t="s">
        <v>93</v>
      </c>
      <c r="I222" s="4">
        <v>48.63</v>
      </c>
      <c r="J222" s="4">
        <v>40.21</v>
      </c>
      <c r="K222" s="4" t="s">
        <v>306</v>
      </c>
      <c r="P222" s="33"/>
    </row>
    <row r="223" spans="1:16" s="13" customFormat="1" ht="22.5" customHeight="1" x14ac:dyDescent="0.25">
      <c r="A223" s="137"/>
      <c r="B223" s="92"/>
      <c r="C223" s="116"/>
      <c r="D223" s="36" t="s">
        <v>446</v>
      </c>
      <c r="E223" s="109"/>
      <c r="F223" s="98"/>
      <c r="G223" s="90"/>
      <c r="H223" s="90"/>
      <c r="I223" s="4">
        <v>50.1</v>
      </c>
      <c r="J223" s="4">
        <v>41.54</v>
      </c>
      <c r="K223" s="4" t="s">
        <v>306</v>
      </c>
      <c r="P223" s="33">
        <f t="shared" si="4"/>
        <v>103.02282541640962</v>
      </c>
    </row>
    <row r="224" spans="1:16" s="13" customFormat="1" ht="22.5" customHeight="1" x14ac:dyDescent="0.25">
      <c r="A224" s="137"/>
      <c r="B224" s="92"/>
      <c r="C224" s="116"/>
      <c r="D224" s="44" t="s">
        <v>445</v>
      </c>
      <c r="E224" s="109"/>
      <c r="F224" s="98"/>
      <c r="G224" s="89" t="s">
        <v>101</v>
      </c>
      <c r="H224" s="89" t="s">
        <v>93</v>
      </c>
      <c r="I224" s="4">
        <v>63.92</v>
      </c>
      <c r="J224" s="4">
        <v>46.6</v>
      </c>
      <c r="K224" s="4" t="s">
        <v>306</v>
      </c>
      <c r="P224" s="33"/>
    </row>
    <row r="225" spans="1:24" s="13" customFormat="1" ht="22.5" customHeight="1" x14ac:dyDescent="0.25">
      <c r="A225" s="137"/>
      <c r="B225" s="92"/>
      <c r="C225" s="116"/>
      <c r="D225" s="36" t="s">
        <v>446</v>
      </c>
      <c r="E225" s="109"/>
      <c r="F225" s="98"/>
      <c r="G225" s="90"/>
      <c r="H225" s="90"/>
      <c r="I225" s="4">
        <v>65.569999999999993</v>
      </c>
      <c r="J225" s="4">
        <v>48.14</v>
      </c>
      <c r="K225" s="4" t="s">
        <v>306</v>
      </c>
      <c r="P225" s="33">
        <f t="shared" si="4"/>
        <v>102.58135168961201</v>
      </c>
    </row>
    <row r="226" spans="1:24" s="13" customFormat="1" ht="22.5" customHeight="1" x14ac:dyDescent="0.25">
      <c r="A226" s="137"/>
      <c r="B226" s="92"/>
      <c r="C226" s="116"/>
      <c r="D226" s="44" t="s">
        <v>445</v>
      </c>
      <c r="E226" s="109"/>
      <c r="F226" s="98"/>
      <c r="G226" s="89" t="s">
        <v>92</v>
      </c>
      <c r="H226" s="89" t="s">
        <v>93</v>
      </c>
      <c r="I226" s="4">
        <v>100.15</v>
      </c>
      <c r="J226" s="4">
        <v>42.67</v>
      </c>
      <c r="K226" s="4" t="s">
        <v>306</v>
      </c>
      <c r="P226" s="33"/>
    </row>
    <row r="227" spans="1:24" s="13" customFormat="1" ht="22.5" customHeight="1" x14ac:dyDescent="0.25">
      <c r="A227" s="137"/>
      <c r="B227" s="92"/>
      <c r="C227" s="116"/>
      <c r="D227" s="36" t="s">
        <v>446</v>
      </c>
      <c r="E227" s="109"/>
      <c r="F227" s="98"/>
      <c r="G227" s="90"/>
      <c r="H227" s="90"/>
      <c r="I227" s="4">
        <v>102.16</v>
      </c>
      <c r="J227" s="4">
        <v>44.08</v>
      </c>
      <c r="K227" s="4" t="s">
        <v>306</v>
      </c>
      <c r="P227" s="33">
        <f t="shared" si="4"/>
        <v>102.0069895157264</v>
      </c>
    </row>
    <row r="228" spans="1:24" s="13" customFormat="1" ht="22.5" customHeight="1" x14ac:dyDescent="0.25">
      <c r="A228" s="137"/>
      <c r="B228" s="92"/>
      <c r="C228" s="116"/>
      <c r="D228" s="44" t="s">
        <v>445</v>
      </c>
      <c r="E228" s="109"/>
      <c r="F228" s="98"/>
      <c r="G228" s="89" t="s">
        <v>100</v>
      </c>
      <c r="H228" s="89" t="s">
        <v>93</v>
      </c>
      <c r="I228" s="56">
        <v>61.56</v>
      </c>
      <c r="J228" s="56">
        <v>42.68</v>
      </c>
      <c r="K228" s="4" t="s">
        <v>306</v>
      </c>
      <c r="P228" s="33"/>
    </row>
    <row r="229" spans="1:24" s="13" customFormat="1" ht="22.5" customHeight="1" x14ac:dyDescent="0.25">
      <c r="A229" s="136"/>
      <c r="B229" s="93"/>
      <c r="C229" s="116"/>
      <c r="D229" s="36" t="s">
        <v>446</v>
      </c>
      <c r="E229" s="89"/>
      <c r="F229" s="90"/>
      <c r="G229" s="98"/>
      <c r="H229" s="98"/>
      <c r="I229" s="56">
        <v>63.52</v>
      </c>
      <c r="J229" s="56">
        <v>44.09</v>
      </c>
      <c r="K229" s="4" t="s">
        <v>306</v>
      </c>
      <c r="P229" s="33">
        <f t="shared" si="4"/>
        <v>103.18388564002599</v>
      </c>
    </row>
    <row r="230" spans="1:24" s="13" customFormat="1" ht="22.5" customHeight="1" x14ac:dyDescent="0.25">
      <c r="A230" s="135">
        <v>82</v>
      </c>
      <c r="B230" s="91" t="s">
        <v>483</v>
      </c>
      <c r="C230" s="94" t="s">
        <v>621</v>
      </c>
      <c r="D230" s="44" t="s">
        <v>445</v>
      </c>
      <c r="E230" s="89" t="s">
        <v>149</v>
      </c>
      <c r="F230" s="128" t="s">
        <v>88</v>
      </c>
      <c r="G230" s="89" t="s">
        <v>150</v>
      </c>
      <c r="H230" s="91" t="s">
        <v>16</v>
      </c>
      <c r="I230" s="4">
        <v>30.03</v>
      </c>
      <c r="J230" s="4">
        <v>30.03</v>
      </c>
      <c r="K230" s="7">
        <v>35.44</v>
      </c>
      <c r="P230" s="33"/>
    </row>
    <row r="231" spans="1:24" s="13" customFormat="1" ht="22.5" customHeight="1" x14ac:dyDescent="0.25">
      <c r="A231" s="136"/>
      <c r="B231" s="93"/>
      <c r="C231" s="95"/>
      <c r="D231" s="36" t="s">
        <v>446</v>
      </c>
      <c r="E231" s="90"/>
      <c r="F231" s="129"/>
      <c r="G231" s="90"/>
      <c r="H231" s="117"/>
      <c r="I231" s="4">
        <v>31.02</v>
      </c>
      <c r="J231" s="4">
        <v>31.02</v>
      </c>
      <c r="K231" s="7">
        <v>36.6</v>
      </c>
      <c r="P231" s="33">
        <f t="shared" si="4"/>
        <v>103.29670329670328</v>
      </c>
    </row>
    <row r="232" spans="1:24" s="13" customFormat="1" ht="22.5" customHeight="1" x14ac:dyDescent="0.25">
      <c r="A232" s="135">
        <v>83</v>
      </c>
      <c r="B232" s="91" t="s">
        <v>437</v>
      </c>
      <c r="C232" s="91" t="s">
        <v>596</v>
      </c>
      <c r="D232" s="44" t="s">
        <v>445</v>
      </c>
      <c r="E232" s="91" t="s">
        <v>256</v>
      </c>
      <c r="F232" s="91" t="s">
        <v>88</v>
      </c>
      <c r="G232" s="91" t="s">
        <v>102</v>
      </c>
      <c r="H232" s="91" t="s">
        <v>16</v>
      </c>
      <c r="I232" s="4">
        <v>74.27</v>
      </c>
      <c r="J232" s="4">
        <v>37.94</v>
      </c>
      <c r="K232" s="4" t="s">
        <v>306</v>
      </c>
      <c r="P232" s="33"/>
    </row>
    <row r="233" spans="1:24" s="13" customFormat="1" ht="22.5" customHeight="1" x14ac:dyDescent="0.25">
      <c r="A233" s="136"/>
      <c r="B233" s="93"/>
      <c r="C233" s="93"/>
      <c r="D233" s="36" t="s">
        <v>446</v>
      </c>
      <c r="E233" s="112"/>
      <c r="F233" s="112"/>
      <c r="G233" s="112"/>
      <c r="H233" s="112"/>
      <c r="I233" s="4">
        <v>76.72</v>
      </c>
      <c r="J233" s="4">
        <v>39.19</v>
      </c>
      <c r="K233" s="4" t="s">
        <v>306</v>
      </c>
      <c r="P233" s="33">
        <f t="shared" si="4"/>
        <v>103.29877474081056</v>
      </c>
    </row>
    <row r="234" spans="1:24" s="13" customFormat="1" ht="17.25" customHeight="1" x14ac:dyDescent="0.25">
      <c r="A234" s="106" t="s">
        <v>296</v>
      </c>
      <c r="B234" s="107"/>
      <c r="C234" s="107"/>
      <c r="D234" s="107"/>
      <c r="E234" s="107"/>
      <c r="F234" s="107"/>
      <c r="G234" s="107"/>
      <c r="H234" s="107"/>
      <c r="I234" s="107"/>
      <c r="J234" s="107"/>
      <c r="K234" s="108"/>
      <c r="P234" s="33"/>
    </row>
    <row r="235" spans="1:24" ht="21" customHeight="1" x14ac:dyDescent="0.25">
      <c r="A235" s="135"/>
      <c r="B235" s="91">
        <v>43049</v>
      </c>
      <c r="C235" s="94" t="s">
        <v>372</v>
      </c>
      <c r="D235" s="36" t="s">
        <v>445</v>
      </c>
      <c r="E235" s="89" t="s">
        <v>103</v>
      </c>
      <c r="F235" s="89" t="s">
        <v>104</v>
      </c>
      <c r="G235" s="89" t="s">
        <v>105</v>
      </c>
      <c r="H235" s="89" t="s">
        <v>16</v>
      </c>
      <c r="I235" s="4">
        <v>21.85</v>
      </c>
      <c r="J235" s="4" t="s">
        <v>312</v>
      </c>
      <c r="K235" s="4" t="s">
        <v>312</v>
      </c>
      <c r="L235" s="4" t="s">
        <v>312</v>
      </c>
      <c r="M235" s="4" t="s">
        <v>312</v>
      </c>
      <c r="N235" s="4" t="s">
        <v>312</v>
      </c>
      <c r="O235" s="4" t="s">
        <v>312</v>
      </c>
    </row>
    <row r="236" spans="1:24" ht="23.25" customHeight="1" x14ac:dyDescent="0.25">
      <c r="A236" s="137"/>
      <c r="B236" s="92"/>
      <c r="C236" s="116"/>
      <c r="D236" s="44" t="s">
        <v>446</v>
      </c>
      <c r="E236" s="98"/>
      <c r="F236" s="98"/>
      <c r="G236" s="98"/>
      <c r="H236" s="90"/>
      <c r="I236" s="4">
        <v>21.85</v>
      </c>
      <c r="J236" s="4" t="s">
        <v>312</v>
      </c>
      <c r="K236" s="4" t="s">
        <v>312</v>
      </c>
      <c r="L236" s="4" t="s">
        <v>312</v>
      </c>
      <c r="M236" s="4" t="s">
        <v>312</v>
      </c>
      <c r="N236" s="4" t="s">
        <v>312</v>
      </c>
      <c r="O236" s="4" t="s">
        <v>312</v>
      </c>
      <c r="P236" s="31">
        <f t="shared" si="4"/>
        <v>100</v>
      </c>
    </row>
    <row r="237" spans="1:24" x14ac:dyDescent="0.25">
      <c r="A237" s="137"/>
      <c r="B237" s="92"/>
      <c r="C237" s="116"/>
      <c r="D237" s="36" t="s">
        <v>445</v>
      </c>
      <c r="E237" s="98"/>
      <c r="F237" s="98"/>
      <c r="G237" s="98"/>
      <c r="H237" s="89" t="s">
        <v>15</v>
      </c>
      <c r="I237" s="4">
        <v>8.6999999999999993</v>
      </c>
      <c r="J237" s="4" t="s">
        <v>312</v>
      </c>
      <c r="K237" s="4" t="s">
        <v>312</v>
      </c>
      <c r="L237" s="4" t="s">
        <v>312</v>
      </c>
      <c r="M237" s="4" t="s">
        <v>312</v>
      </c>
      <c r="N237" s="4" t="s">
        <v>312</v>
      </c>
      <c r="O237" s="4" t="s">
        <v>312</v>
      </c>
    </row>
    <row r="238" spans="1:24" s="13" customFormat="1" ht="22.5" customHeight="1" x14ac:dyDescent="0.25">
      <c r="A238" s="136"/>
      <c r="B238" s="93"/>
      <c r="C238" s="95"/>
      <c r="D238" s="44" t="s">
        <v>446</v>
      </c>
      <c r="E238" s="90"/>
      <c r="F238" s="90"/>
      <c r="G238" s="90"/>
      <c r="H238" s="90"/>
      <c r="I238" s="4">
        <v>9.44</v>
      </c>
      <c r="J238" s="4" t="s">
        <v>312</v>
      </c>
      <c r="K238" s="4" t="s">
        <v>312</v>
      </c>
      <c r="L238" s="4" t="s">
        <v>312</v>
      </c>
      <c r="M238" s="4" t="s">
        <v>312</v>
      </c>
      <c r="N238" s="4" t="s">
        <v>312</v>
      </c>
      <c r="O238" s="4" t="s">
        <v>312</v>
      </c>
      <c r="P238" s="33">
        <f t="shared" si="4"/>
        <v>108.50574712643679</v>
      </c>
    </row>
    <row r="239" spans="1:24" x14ac:dyDescent="0.25">
      <c r="A239" s="110"/>
      <c r="B239" s="91" t="s">
        <v>422</v>
      </c>
      <c r="C239" s="94" t="s">
        <v>588</v>
      </c>
      <c r="D239" s="36" t="s">
        <v>445</v>
      </c>
      <c r="E239" s="89" t="s">
        <v>106</v>
      </c>
      <c r="F239" s="89" t="s">
        <v>104</v>
      </c>
      <c r="G239" s="89" t="s">
        <v>105</v>
      </c>
      <c r="H239" s="89" t="s">
        <v>16</v>
      </c>
      <c r="I239" s="4">
        <v>21.89</v>
      </c>
      <c r="J239" s="4">
        <v>21.89</v>
      </c>
      <c r="K239" s="4">
        <v>25.83</v>
      </c>
      <c r="L239" s="14"/>
      <c r="M239" s="13"/>
      <c r="N239" s="13"/>
      <c r="O239" s="13"/>
      <c r="P239" s="33"/>
      <c r="Q239" s="13"/>
      <c r="R239" s="13"/>
      <c r="S239" s="13"/>
      <c r="T239" s="13"/>
      <c r="U239" s="13"/>
      <c r="V239" s="13"/>
      <c r="W239" s="13"/>
      <c r="X239" s="13"/>
    </row>
    <row r="240" spans="1:24" ht="24" customHeight="1" x14ac:dyDescent="0.25">
      <c r="A240" s="143"/>
      <c r="B240" s="92"/>
      <c r="C240" s="116"/>
      <c r="D240" s="36" t="s">
        <v>446</v>
      </c>
      <c r="E240" s="98"/>
      <c r="F240" s="98"/>
      <c r="G240" s="90"/>
      <c r="H240" s="90"/>
      <c r="I240" s="4">
        <v>22.61</v>
      </c>
      <c r="J240" s="4">
        <v>22.61</v>
      </c>
      <c r="K240" s="4">
        <v>26.68</v>
      </c>
      <c r="L240" s="14"/>
      <c r="M240" s="13"/>
      <c r="N240" s="13"/>
      <c r="O240" s="13"/>
      <c r="P240" s="33">
        <f t="shared" si="4"/>
        <v>103.28917313841937</v>
      </c>
      <c r="Q240" s="13"/>
      <c r="R240" s="13"/>
      <c r="S240" s="13"/>
      <c r="T240" s="13"/>
      <c r="U240" s="13"/>
      <c r="V240" s="13"/>
      <c r="W240" s="13"/>
      <c r="X240" s="13"/>
    </row>
    <row r="241" spans="1:24" x14ac:dyDescent="0.25">
      <c r="A241" s="143"/>
      <c r="B241" s="92"/>
      <c r="C241" s="116"/>
      <c r="D241" s="36" t="s">
        <v>445</v>
      </c>
      <c r="E241" s="161"/>
      <c r="F241" s="161"/>
      <c r="G241" s="89" t="s">
        <v>396</v>
      </c>
      <c r="H241" s="89" t="s">
        <v>16</v>
      </c>
      <c r="I241" s="4">
        <v>21.89</v>
      </c>
      <c r="J241" s="4">
        <v>20.9</v>
      </c>
      <c r="K241" s="4">
        <v>24.66</v>
      </c>
      <c r="L241" s="14"/>
      <c r="M241" s="13"/>
      <c r="N241" s="13"/>
      <c r="O241" s="13"/>
      <c r="P241" s="33"/>
      <c r="Q241" s="13"/>
      <c r="R241" s="13"/>
      <c r="S241" s="13"/>
      <c r="T241" s="13"/>
      <c r="U241" s="13"/>
      <c r="V241" s="13"/>
      <c r="W241" s="13"/>
      <c r="X241" s="13"/>
    </row>
    <row r="242" spans="1:24" ht="29.25" customHeight="1" x14ac:dyDescent="0.25">
      <c r="A242" s="111"/>
      <c r="B242" s="93"/>
      <c r="C242" s="95"/>
      <c r="D242" s="36" t="s">
        <v>446</v>
      </c>
      <c r="E242" s="117"/>
      <c r="F242" s="117"/>
      <c r="G242" s="90"/>
      <c r="H242" s="90"/>
      <c r="I242" s="4">
        <v>22.61</v>
      </c>
      <c r="J242" s="4">
        <v>21.59</v>
      </c>
      <c r="K242" s="4">
        <v>25.48</v>
      </c>
      <c r="L242" s="14"/>
      <c r="M242" s="13"/>
      <c r="N242" s="13"/>
      <c r="O242" s="13"/>
      <c r="P242" s="33">
        <f t="shared" si="4"/>
        <v>103.28917313841937</v>
      </c>
      <c r="Q242" s="13"/>
      <c r="R242" s="13"/>
      <c r="S242" s="13"/>
      <c r="T242" s="13"/>
      <c r="U242" s="13"/>
      <c r="V242" s="13"/>
      <c r="W242" s="13"/>
      <c r="X242" s="13"/>
    </row>
    <row r="243" spans="1:24" s="13" customFormat="1" ht="18" customHeight="1" x14ac:dyDescent="0.25">
      <c r="A243" s="106" t="s">
        <v>297</v>
      </c>
      <c r="B243" s="107"/>
      <c r="C243" s="107"/>
      <c r="D243" s="107"/>
      <c r="E243" s="107"/>
      <c r="F243" s="107"/>
      <c r="G243" s="107"/>
      <c r="H243" s="107"/>
      <c r="I243" s="107"/>
      <c r="J243" s="107"/>
      <c r="K243" s="108"/>
      <c r="P243" s="33"/>
    </row>
    <row r="244" spans="1:24" s="13" customFormat="1" ht="35.25" customHeight="1" x14ac:dyDescent="0.25">
      <c r="A244" s="135" t="e">
        <f>#REF!+1</f>
        <v>#REF!</v>
      </c>
      <c r="B244" s="91" t="s">
        <v>536</v>
      </c>
      <c r="C244" s="94" t="s">
        <v>537</v>
      </c>
      <c r="D244" s="44" t="s">
        <v>445</v>
      </c>
      <c r="E244" s="89" t="s">
        <v>107</v>
      </c>
      <c r="F244" s="89" t="s">
        <v>108</v>
      </c>
      <c r="G244" s="89" t="s">
        <v>109</v>
      </c>
      <c r="H244" s="89" t="s">
        <v>16</v>
      </c>
      <c r="I244" s="4">
        <v>19.940000000000001</v>
      </c>
      <c r="J244" s="4">
        <v>19.940000000000001</v>
      </c>
      <c r="K244" s="4">
        <v>23.53</v>
      </c>
      <c r="P244" s="33"/>
    </row>
    <row r="245" spans="1:24" s="13" customFormat="1" ht="43.5" customHeight="1" x14ac:dyDescent="0.25">
      <c r="A245" s="136"/>
      <c r="B245" s="93"/>
      <c r="C245" s="95"/>
      <c r="D245" s="36" t="s">
        <v>446</v>
      </c>
      <c r="E245" s="90"/>
      <c r="F245" s="90"/>
      <c r="G245" s="90"/>
      <c r="H245" s="90"/>
      <c r="I245" s="4">
        <v>20.6</v>
      </c>
      <c r="J245" s="4">
        <v>20.6</v>
      </c>
      <c r="K245" s="4">
        <v>24.31</v>
      </c>
      <c r="P245" s="33">
        <f t="shared" si="4"/>
        <v>103.3099297893681</v>
      </c>
    </row>
    <row r="246" spans="1:24" x14ac:dyDescent="0.25">
      <c r="A246" s="135" t="e">
        <f>A244+1</f>
        <v>#REF!</v>
      </c>
      <c r="B246" s="91" t="s">
        <v>538</v>
      </c>
      <c r="C246" s="94" t="s">
        <v>539</v>
      </c>
      <c r="D246" s="44" t="s">
        <v>445</v>
      </c>
      <c r="E246" s="89" t="s">
        <v>110</v>
      </c>
      <c r="F246" s="89" t="s">
        <v>108</v>
      </c>
      <c r="G246" s="89" t="s">
        <v>111</v>
      </c>
      <c r="H246" s="89" t="s">
        <v>16</v>
      </c>
      <c r="I246" s="4">
        <v>27.8</v>
      </c>
      <c r="J246" s="4">
        <v>27.8</v>
      </c>
      <c r="K246" s="4" t="s">
        <v>312</v>
      </c>
    </row>
    <row r="247" spans="1:24" s="13" customFormat="1" ht="22.5" customHeight="1" x14ac:dyDescent="0.25">
      <c r="A247" s="136"/>
      <c r="B247" s="93"/>
      <c r="C247" s="95"/>
      <c r="D247" s="36" t="s">
        <v>446</v>
      </c>
      <c r="E247" s="90"/>
      <c r="F247" s="90"/>
      <c r="G247" s="90"/>
      <c r="H247" s="90"/>
      <c r="I247" s="4">
        <v>28.72</v>
      </c>
      <c r="J247" s="4">
        <v>28.72</v>
      </c>
      <c r="K247" s="4" t="s">
        <v>312</v>
      </c>
      <c r="P247" s="33">
        <f t="shared" si="4"/>
        <v>103.30935251798562</v>
      </c>
    </row>
    <row r="248" spans="1:24" s="13" customFormat="1" ht="22.5" customHeight="1" x14ac:dyDescent="0.25">
      <c r="A248" s="135" t="e">
        <f>A246+1</f>
        <v>#REF!</v>
      </c>
      <c r="B248" s="91" t="s">
        <v>541</v>
      </c>
      <c r="C248" s="94" t="s">
        <v>535</v>
      </c>
      <c r="D248" s="44" t="s">
        <v>445</v>
      </c>
      <c r="E248" s="89" t="s">
        <v>112</v>
      </c>
      <c r="F248" s="89" t="s">
        <v>108</v>
      </c>
      <c r="G248" s="89" t="s">
        <v>113</v>
      </c>
      <c r="H248" s="89" t="s">
        <v>16</v>
      </c>
      <c r="I248" s="4">
        <v>24.26</v>
      </c>
      <c r="J248" s="4">
        <v>11.77</v>
      </c>
      <c r="K248" s="4">
        <v>13.89</v>
      </c>
      <c r="P248" s="33"/>
    </row>
    <row r="249" spans="1:24" s="13" customFormat="1" ht="22.5" customHeight="1" x14ac:dyDescent="0.25">
      <c r="A249" s="137"/>
      <c r="B249" s="92"/>
      <c r="C249" s="116"/>
      <c r="D249" s="36" t="s">
        <v>446</v>
      </c>
      <c r="E249" s="98"/>
      <c r="F249" s="98"/>
      <c r="G249" s="90"/>
      <c r="H249" s="98"/>
      <c r="I249" s="4">
        <v>25.05</v>
      </c>
      <c r="J249" s="4">
        <v>12.16</v>
      </c>
      <c r="K249" s="4">
        <v>14.35</v>
      </c>
      <c r="P249" s="33">
        <f t="shared" si="4"/>
        <v>103.25638911788953</v>
      </c>
    </row>
    <row r="250" spans="1:24" s="13" customFormat="1" ht="22.5" customHeight="1" x14ac:dyDescent="0.25">
      <c r="A250" s="137"/>
      <c r="B250" s="92"/>
      <c r="C250" s="116"/>
      <c r="D250" s="44" t="s">
        <v>445</v>
      </c>
      <c r="E250" s="98"/>
      <c r="F250" s="98"/>
      <c r="G250" s="89" t="s">
        <v>114</v>
      </c>
      <c r="H250" s="98"/>
      <c r="I250" s="4">
        <v>24.26</v>
      </c>
      <c r="J250" s="4">
        <v>22.96</v>
      </c>
      <c r="K250" s="4">
        <v>27.09</v>
      </c>
      <c r="P250" s="33"/>
    </row>
    <row r="251" spans="1:24" s="13" customFormat="1" ht="22.5" customHeight="1" x14ac:dyDescent="0.25">
      <c r="A251" s="136"/>
      <c r="B251" s="93"/>
      <c r="C251" s="95"/>
      <c r="D251" s="36" t="s">
        <v>446</v>
      </c>
      <c r="E251" s="90"/>
      <c r="F251" s="90"/>
      <c r="G251" s="90"/>
      <c r="H251" s="90"/>
      <c r="I251" s="4">
        <v>25.05</v>
      </c>
      <c r="J251" s="4">
        <v>23.72</v>
      </c>
      <c r="K251" s="4">
        <v>27.99</v>
      </c>
      <c r="P251" s="33">
        <f t="shared" si="4"/>
        <v>103.25638911788953</v>
      </c>
    </row>
    <row r="252" spans="1:24" s="13" customFormat="1" ht="22.5" customHeight="1" x14ac:dyDescent="0.25">
      <c r="A252" s="135" t="e">
        <f>A248+1</f>
        <v>#REF!</v>
      </c>
      <c r="B252" s="91" t="s">
        <v>532</v>
      </c>
      <c r="C252" s="94" t="s">
        <v>533</v>
      </c>
      <c r="D252" s="44" t="s">
        <v>445</v>
      </c>
      <c r="E252" s="89" t="s">
        <v>346</v>
      </c>
      <c r="F252" s="89" t="s">
        <v>108</v>
      </c>
      <c r="G252" s="89" t="s">
        <v>115</v>
      </c>
      <c r="H252" s="89" t="s">
        <v>16</v>
      </c>
      <c r="I252" s="4">
        <v>17.79</v>
      </c>
      <c r="J252" s="4">
        <v>17.79</v>
      </c>
      <c r="K252" s="4">
        <v>20.99</v>
      </c>
      <c r="P252" s="33"/>
    </row>
    <row r="253" spans="1:24" s="13" customFormat="1" ht="22.5" customHeight="1" x14ac:dyDescent="0.25">
      <c r="A253" s="136"/>
      <c r="B253" s="93"/>
      <c r="C253" s="95"/>
      <c r="D253" s="36" t="s">
        <v>446</v>
      </c>
      <c r="E253" s="90"/>
      <c r="F253" s="90"/>
      <c r="G253" s="90"/>
      <c r="H253" s="90"/>
      <c r="I253" s="4">
        <v>18.37</v>
      </c>
      <c r="J253" s="4">
        <v>18.37</v>
      </c>
      <c r="K253" s="4">
        <v>21.68</v>
      </c>
      <c r="P253" s="33">
        <f t="shared" si="4"/>
        <v>103.26025857223161</v>
      </c>
    </row>
    <row r="254" spans="1:24" s="13" customFormat="1" ht="22.5" customHeight="1" x14ac:dyDescent="0.25">
      <c r="A254" s="86" t="e">
        <f>A252+1</f>
        <v>#REF!</v>
      </c>
      <c r="B254" s="81">
        <v>43097</v>
      </c>
      <c r="C254" s="80" t="s">
        <v>525</v>
      </c>
      <c r="D254" s="44" t="s">
        <v>654</v>
      </c>
      <c r="E254" s="79" t="s">
        <v>522</v>
      </c>
      <c r="F254" s="79" t="s">
        <v>108</v>
      </c>
      <c r="G254" s="79" t="s">
        <v>116</v>
      </c>
      <c r="H254" s="79" t="s">
        <v>16</v>
      </c>
      <c r="I254" s="4">
        <v>40.58</v>
      </c>
      <c r="J254" s="4">
        <v>26.54</v>
      </c>
      <c r="K254" s="4">
        <v>31.32</v>
      </c>
      <c r="P254" s="33"/>
    </row>
    <row r="255" spans="1:24" s="13" customFormat="1" ht="22.5" customHeight="1" x14ac:dyDescent="0.25">
      <c r="A255" s="86" t="e">
        <f>A254+1</f>
        <v>#REF!</v>
      </c>
      <c r="B255" s="91">
        <v>43161</v>
      </c>
      <c r="C255" s="94" t="s">
        <v>653</v>
      </c>
      <c r="D255" s="82" t="s">
        <v>652</v>
      </c>
      <c r="E255" s="89" t="s">
        <v>651</v>
      </c>
      <c r="F255" s="89" t="s">
        <v>108</v>
      </c>
      <c r="G255" s="89" t="s">
        <v>116</v>
      </c>
      <c r="H255" s="89" t="s">
        <v>16</v>
      </c>
      <c r="I255" s="4">
        <v>45.43</v>
      </c>
      <c r="J255" s="4">
        <v>31.32</v>
      </c>
      <c r="K255" s="4" t="s">
        <v>312</v>
      </c>
      <c r="P255" s="85"/>
    </row>
    <row r="256" spans="1:24" s="13" customFormat="1" ht="22.5" customHeight="1" x14ac:dyDescent="0.25">
      <c r="A256" s="86"/>
      <c r="B256" s="93"/>
      <c r="C256" s="95"/>
      <c r="D256" s="84" t="s">
        <v>446</v>
      </c>
      <c r="E256" s="90"/>
      <c r="F256" s="90"/>
      <c r="G256" s="90"/>
      <c r="H256" s="90"/>
      <c r="I256" s="4">
        <v>45.43</v>
      </c>
      <c r="J256" s="4">
        <v>32.36</v>
      </c>
      <c r="K256" s="4"/>
      <c r="P256" s="85"/>
    </row>
    <row r="257" spans="1:16" s="13" customFormat="1" ht="22.5" customHeight="1" x14ac:dyDescent="0.25">
      <c r="A257" s="135" t="e">
        <f>A254+1</f>
        <v>#REF!</v>
      </c>
      <c r="B257" s="91">
        <v>43088</v>
      </c>
      <c r="C257" s="94" t="s">
        <v>531</v>
      </c>
      <c r="D257" s="44" t="s">
        <v>445</v>
      </c>
      <c r="E257" s="89" t="s">
        <v>117</v>
      </c>
      <c r="F257" s="89" t="s">
        <v>108</v>
      </c>
      <c r="G257" s="89" t="s">
        <v>118</v>
      </c>
      <c r="H257" s="89" t="s">
        <v>15</v>
      </c>
      <c r="I257" s="4">
        <v>2.31</v>
      </c>
      <c r="J257" s="4" t="s">
        <v>312</v>
      </c>
      <c r="K257" s="4" t="s">
        <v>312</v>
      </c>
      <c r="P257" s="33"/>
    </row>
    <row r="258" spans="1:16" s="13" customFormat="1" ht="22.5" customHeight="1" x14ac:dyDescent="0.25">
      <c r="A258" s="137"/>
      <c r="B258" s="92"/>
      <c r="C258" s="116"/>
      <c r="D258" s="36" t="s">
        <v>446</v>
      </c>
      <c r="E258" s="98"/>
      <c r="F258" s="98"/>
      <c r="G258" s="98"/>
      <c r="H258" s="90"/>
      <c r="I258" s="4">
        <v>2.31</v>
      </c>
      <c r="J258" s="4" t="s">
        <v>312</v>
      </c>
      <c r="K258" s="4" t="s">
        <v>312</v>
      </c>
      <c r="P258" s="33">
        <f t="shared" ref="P258:P319" si="5">I258/I257*100</f>
        <v>100</v>
      </c>
    </row>
    <row r="259" spans="1:16" s="13" customFormat="1" ht="22.5" customHeight="1" x14ac:dyDescent="0.25">
      <c r="A259" s="137"/>
      <c r="B259" s="92"/>
      <c r="C259" s="116"/>
      <c r="D259" s="44" t="s">
        <v>445</v>
      </c>
      <c r="E259" s="98"/>
      <c r="F259" s="98"/>
      <c r="G259" s="98"/>
      <c r="H259" s="89" t="s">
        <v>16</v>
      </c>
      <c r="I259" s="4">
        <v>32.22</v>
      </c>
      <c r="J259" s="4" t="s">
        <v>312</v>
      </c>
      <c r="K259" s="4" t="s">
        <v>312</v>
      </c>
      <c r="P259" s="33"/>
    </row>
    <row r="260" spans="1:16" s="13" customFormat="1" ht="22.5" customHeight="1" x14ac:dyDescent="0.25">
      <c r="A260" s="136"/>
      <c r="B260" s="93"/>
      <c r="C260" s="95"/>
      <c r="D260" s="36" t="s">
        <v>446</v>
      </c>
      <c r="E260" s="90"/>
      <c r="F260" s="90"/>
      <c r="G260" s="90"/>
      <c r="H260" s="90"/>
      <c r="I260" s="4">
        <v>33.65</v>
      </c>
      <c r="J260" s="4" t="s">
        <v>312</v>
      </c>
      <c r="K260" s="4" t="s">
        <v>312</v>
      </c>
      <c r="P260" s="33">
        <f t="shared" si="5"/>
        <v>104.43823711980136</v>
      </c>
    </row>
    <row r="261" spans="1:16" s="13" customFormat="1" ht="22.5" customHeight="1" x14ac:dyDescent="0.25">
      <c r="A261" s="135" t="e">
        <f>A257+1</f>
        <v>#REF!</v>
      </c>
      <c r="B261" s="91">
        <v>43089</v>
      </c>
      <c r="C261" s="94" t="s">
        <v>528</v>
      </c>
      <c r="D261" s="44" t="s">
        <v>445</v>
      </c>
      <c r="E261" s="89" t="s">
        <v>119</v>
      </c>
      <c r="F261" s="89" t="s">
        <v>108</v>
      </c>
      <c r="G261" s="89" t="s">
        <v>120</v>
      </c>
      <c r="H261" s="89" t="s">
        <v>16</v>
      </c>
      <c r="I261" s="4">
        <v>16.46</v>
      </c>
      <c r="J261" s="4" t="s">
        <v>312</v>
      </c>
      <c r="K261" s="4" t="s">
        <v>312</v>
      </c>
      <c r="P261" s="33"/>
    </row>
    <row r="262" spans="1:16" s="13" customFormat="1" ht="22.5" customHeight="1" x14ac:dyDescent="0.25">
      <c r="A262" s="137"/>
      <c r="B262" s="92"/>
      <c r="C262" s="116"/>
      <c r="D262" s="36" t="s">
        <v>446</v>
      </c>
      <c r="E262" s="98"/>
      <c r="F262" s="98"/>
      <c r="G262" s="98"/>
      <c r="H262" s="90"/>
      <c r="I262" s="4">
        <v>16.46</v>
      </c>
      <c r="J262" s="4" t="s">
        <v>312</v>
      </c>
      <c r="K262" s="4" t="s">
        <v>312</v>
      </c>
      <c r="P262" s="33">
        <f t="shared" si="5"/>
        <v>100</v>
      </c>
    </row>
    <row r="263" spans="1:16" s="13" customFormat="1" ht="22.5" customHeight="1" x14ac:dyDescent="0.25">
      <c r="A263" s="137"/>
      <c r="B263" s="92"/>
      <c r="C263" s="116"/>
      <c r="D263" s="44" t="s">
        <v>445</v>
      </c>
      <c r="E263" s="98"/>
      <c r="F263" s="98"/>
      <c r="G263" s="98"/>
      <c r="H263" s="89" t="s">
        <v>15</v>
      </c>
      <c r="I263" s="4">
        <v>2.16</v>
      </c>
      <c r="J263" s="4" t="s">
        <v>312</v>
      </c>
      <c r="K263" s="4" t="s">
        <v>312</v>
      </c>
      <c r="P263" s="33"/>
    </row>
    <row r="264" spans="1:16" s="13" customFormat="1" ht="22.5" customHeight="1" x14ac:dyDescent="0.25">
      <c r="A264" s="136"/>
      <c r="B264" s="93"/>
      <c r="C264" s="95"/>
      <c r="D264" s="36" t="s">
        <v>446</v>
      </c>
      <c r="E264" s="90"/>
      <c r="F264" s="90"/>
      <c r="G264" s="90"/>
      <c r="H264" s="90"/>
      <c r="I264" s="4">
        <v>2.16</v>
      </c>
      <c r="J264" s="4" t="s">
        <v>312</v>
      </c>
      <c r="K264" s="4" t="s">
        <v>312</v>
      </c>
      <c r="P264" s="33">
        <f t="shared" si="5"/>
        <v>100</v>
      </c>
    </row>
    <row r="265" spans="1:16" s="13" customFormat="1" ht="22.5" customHeight="1" x14ac:dyDescent="0.25">
      <c r="A265" s="135" t="e">
        <f>A261+1</f>
        <v>#REF!</v>
      </c>
      <c r="B265" s="92">
        <v>43089</v>
      </c>
      <c r="C265" s="94" t="s">
        <v>529</v>
      </c>
      <c r="D265" s="44" t="s">
        <v>445</v>
      </c>
      <c r="E265" s="89" t="s">
        <v>121</v>
      </c>
      <c r="F265" s="89" t="s">
        <v>108</v>
      </c>
      <c r="G265" s="89" t="s">
        <v>122</v>
      </c>
      <c r="H265" s="89" t="s">
        <v>16</v>
      </c>
      <c r="I265" s="4">
        <v>31.14</v>
      </c>
      <c r="J265" s="4" t="s">
        <v>312</v>
      </c>
      <c r="K265" s="4" t="s">
        <v>312</v>
      </c>
      <c r="P265" s="33"/>
    </row>
    <row r="266" spans="1:16" s="13" customFormat="1" ht="22.5" customHeight="1" x14ac:dyDescent="0.25">
      <c r="A266" s="136"/>
      <c r="B266" s="93"/>
      <c r="C266" s="95"/>
      <c r="D266" s="36" t="s">
        <v>446</v>
      </c>
      <c r="E266" s="90"/>
      <c r="F266" s="90"/>
      <c r="G266" s="90"/>
      <c r="H266" s="90"/>
      <c r="I266" s="4">
        <v>31.14</v>
      </c>
      <c r="J266" s="4" t="s">
        <v>312</v>
      </c>
      <c r="K266" s="4" t="s">
        <v>312</v>
      </c>
      <c r="P266" s="33">
        <f t="shared" si="5"/>
        <v>100</v>
      </c>
    </row>
    <row r="267" spans="1:16" s="13" customFormat="1" ht="22.5" customHeight="1" x14ac:dyDescent="0.25">
      <c r="A267" s="135" t="e">
        <f>A279+1</f>
        <v>#REF!</v>
      </c>
      <c r="B267" s="92">
        <v>43089</v>
      </c>
      <c r="C267" s="94" t="s">
        <v>530</v>
      </c>
      <c r="D267" s="44" t="s">
        <v>445</v>
      </c>
      <c r="E267" s="89" t="s">
        <v>125</v>
      </c>
      <c r="F267" s="89" t="s">
        <v>108</v>
      </c>
      <c r="G267" s="89" t="s">
        <v>126</v>
      </c>
      <c r="H267" s="89" t="s">
        <v>16</v>
      </c>
      <c r="I267" s="4">
        <v>18.66</v>
      </c>
      <c r="J267" s="4" t="s">
        <v>312</v>
      </c>
      <c r="K267" s="4" t="s">
        <v>312</v>
      </c>
      <c r="P267" s="33"/>
    </row>
    <row r="268" spans="1:16" s="13" customFormat="1" ht="22.5" customHeight="1" x14ac:dyDescent="0.25">
      <c r="A268" s="137"/>
      <c r="B268" s="93"/>
      <c r="C268" s="95"/>
      <c r="D268" s="36" t="s">
        <v>446</v>
      </c>
      <c r="E268" s="90"/>
      <c r="F268" s="90"/>
      <c r="G268" s="90"/>
      <c r="H268" s="90"/>
      <c r="I268" s="4">
        <v>18.66</v>
      </c>
      <c r="J268" s="4" t="s">
        <v>312</v>
      </c>
      <c r="K268" s="4" t="s">
        <v>312</v>
      </c>
      <c r="P268" s="33">
        <f>I268/I267*100</f>
        <v>100</v>
      </c>
    </row>
    <row r="269" spans="1:16" s="13" customFormat="1" ht="22.5" customHeight="1" x14ac:dyDescent="0.25">
      <c r="A269" s="137"/>
      <c r="B269" s="92">
        <v>43089</v>
      </c>
      <c r="C269" s="116" t="s">
        <v>527</v>
      </c>
      <c r="D269" s="44" t="s">
        <v>445</v>
      </c>
      <c r="E269" s="98" t="s">
        <v>127</v>
      </c>
      <c r="F269" s="98" t="s">
        <v>108</v>
      </c>
      <c r="G269" s="98" t="s">
        <v>526</v>
      </c>
      <c r="H269" s="98" t="s">
        <v>16</v>
      </c>
      <c r="I269" s="4">
        <v>13.58</v>
      </c>
      <c r="J269" s="4" t="s">
        <v>312</v>
      </c>
      <c r="K269" s="4" t="s">
        <v>312</v>
      </c>
      <c r="P269" s="33"/>
    </row>
    <row r="270" spans="1:16" s="13" customFormat="1" ht="33.75" customHeight="1" x14ac:dyDescent="0.25">
      <c r="A270" s="136"/>
      <c r="B270" s="93"/>
      <c r="C270" s="95"/>
      <c r="D270" s="36" t="s">
        <v>446</v>
      </c>
      <c r="E270" s="90"/>
      <c r="F270" s="90"/>
      <c r="G270" s="90"/>
      <c r="H270" s="90"/>
      <c r="I270" s="4">
        <v>13.58</v>
      </c>
      <c r="J270" s="4" t="s">
        <v>312</v>
      </c>
      <c r="K270" s="4" t="s">
        <v>312</v>
      </c>
      <c r="P270" s="33">
        <f>I270/I269*100</f>
        <v>100</v>
      </c>
    </row>
    <row r="271" spans="1:16" s="13" customFormat="1" ht="22.5" customHeight="1" x14ac:dyDescent="0.25">
      <c r="A271" s="135" t="e">
        <f>A267+1</f>
        <v>#REF!</v>
      </c>
      <c r="B271" s="91">
        <v>43097</v>
      </c>
      <c r="C271" s="94" t="s">
        <v>540</v>
      </c>
      <c r="D271" s="44" t="s">
        <v>445</v>
      </c>
      <c r="E271" s="89" t="s">
        <v>524</v>
      </c>
      <c r="F271" s="89" t="s">
        <v>108</v>
      </c>
      <c r="G271" s="89" t="s">
        <v>120</v>
      </c>
      <c r="H271" s="89" t="s">
        <v>16</v>
      </c>
      <c r="I271" s="4">
        <v>33.53</v>
      </c>
      <c r="J271" s="4">
        <v>29.69</v>
      </c>
      <c r="K271" s="4">
        <v>35.03</v>
      </c>
      <c r="P271" s="33"/>
    </row>
    <row r="272" spans="1:16" s="13" customFormat="1" ht="22.5" customHeight="1" x14ac:dyDescent="0.25">
      <c r="A272" s="137"/>
      <c r="B272" s="92"/>
      <c r="C272" s="116"/>
      <c r="D272" s="36" t="s">
        <v>446</v>
      </c>
      <c r="E272" s="98"/>
      <c r="F272" s="98"/>
      <c r="G272" s="98"/>
      <c r="H272" s="90"/>
      <c r="I272" s="4">
        <v>34.64</v>
      </c>
      <c r="J272" s="4">
        <v>30.67</v>
      </c>
      <c r="K272" s="4">
        <v>36.19</v>
      </c>
      <c r="P272" s="33">
        <f t="shared" ref="P272" si="6">I272/I271*100</f>
        <v>103.31046823739933</v>
      </c>
    </row>
    <row r="273" spans="1:16" s="13" customFormat="1" ht="22.5" customHeight="1" x14ac:dyDescent="0.25">
      <c r="A273" s="135" t="e">
        <f>A271+1</f>
        <v>#REF!</v>
      </c>
      <c r="B273" s="92"/>
      <c r="C273" s="116"/>
      <c r="D273" s="44" t="s">
        <v>445</v>
      </c>
      <c r="E273" s="98"/>
      <c r="F273" s="89" t="s">
        <v>108</v>
      </c>
      <c r="G273" s="89" t="s">
        <v>122</v>
      </c>
      <c r="H273" s="89" t="s">
        <v>16</v>
      </c>
      <c r="I273" s="4">
        <v>61.43</v>
      </c>
      <c r="J273" s="4">
        <v>30.62</v>
      </c>
      <c r="K273" s="4">
        <v>36.130000000000003</v>
      </c>
      <c r="P273" s="33"/>
    </row>
    <row r="274" spans="1:16" s="13" customFormat="1" ht="22.5" customHeight="1" x14ac:dyDescent="0.25">
      <c r="A274" s="136"/>
      <c r="B274" s="92"/>
      <c r="C274" s="116"/>
      <c r="D274" s="36" t="s">
        <v>446</v>
      </c>
      <c r="E274" s="98"/>
      <c r="F274" s="90"/>
      <c r="G274" s="90"/>
      <c r="H274" s="90"/>
      <c r="I274" s="4">
        <v>63.44</v>
      </c>
      <c r="J274" s="4">
        <v>31.63</v>
      </c>
      <c r="K274" s="4">
        <v>37.32</v>
      </c>
      <c r="P274" s="33">
        <f t="shared" ref="P274" si="7">I274/I273*100</f>
        <v>103.27201692983883</v>
      </c>
    </row>
    <row r="275" spans="1:16" s="13" customFormat="1" ht="22.5" customHeight="1" x14ac:dyDescent="0.25">
      <c r="A275" s="135">
        <f>A289+1</f>
        <v>1</v>
      </c>
      <c r="B275" s="92"/>
      <c r="C275" s="116"/>
      <c r="D275" s="44" t="s">
        <v>445</v>
      </c>
      <c r="E275" s="98"/>
      <c r="F275" s="89" t="s">
        <v>108</v>
      </c>
      <c r="G275" s="89" t="s">
        <v>126</v>
      </c>
      <c r="H275" s="89" t="s">
        <v>16</v>
      </c>
      <c r="I275" s="4">
        <v>31.55</v>
      </c>
      <c r="J275" s="4">
        <v>28.23</v>
      </c>
      <c r="K275" s="4">
        <v>33.31</v>
      </c>
      <c r="P275" s="33"/>
    </row>
    <row r="276" spans="1:16" s="13" customFormat="1" ht="22.5" customHeight="1" x14ac:dyDescent="0.25">
      <c r="A276" s="137"/>
      <c r="B276" s="92"/>
      <c r="C276" s="116"/>
      <c r="D276" s="36" t="s">
        <v>446</v>
      </c>
      <c r="E276" s="98"/>
      <c r="F276" s="90"/>
      <c r="G276" s="90"/>
      <c r="H276" s="90"/>
      <c r="I276" s="4">
        <v>32.58</v>
      </c>
      <c r="J276" s="4">
        <v>29.16</v>
      </c>
      <c r="K276" s="4">
        <v>34.409999999999997</v>
      </c>
      <c r="P276" s="33">
        <f>I276/I275*100</f>
        <v>103.26465927099842</v>
      </c>
    </row>
    <row r="277" spans="1:16" s="13" customFormat="1" ht="22.5" customHeight="1" x14ac:dyDescent="0.25">
      <c r="A277" s="137"/>
      <c r="B277" s="92"/>
      <c r="C277" s="116"/>
      <c r="D277" s="44" t="s">
        <v>445</v>
      </c>
      <c r="E277" s="98"/>
      <c r="F277" s="98" t="s">
        <v>108</v>
      </c>
      <c r="G277" s="98" t="s">
        <v>118</v>
      </c>
      <c r="H277" s="98" t="s">
        <v>16</v>
      </c>
      <c r="I277" s="4">
        <v>32.36</v>
      </c>
      <c r="J277" s="4">
        <v>19.45</v>
      </c>
      <c r="K277" s="4">
        <v>22.95</v>
      </c>
      <c r="P277" s="33"/>
    </row>
    <row r="278" spans="1:16" s="13" customFormat="1" ht="33.75" customHeight="1" x14ac:dyDescent="0.25">
      <c r="A278" s="136"/>
      <c r="B278" s="93"/>
      <c r="C278" s="95"/>
      <c r="D278" s="36" t="s">
        <v>446</v>
      </c>
      <c r="E278" s="90"/>
      <c r="F278" s="90"/>
      <c r="G278" s="90"/>
      <c r="H278" s="90"/>
      <c r="I278" s="4">
        <v>33.42</v>
      </c>
      <c r="J278" s="4">
        <v>20.09</v>
      </c>
      <c r="K278" s="4">
        <v>23.71</v>
      </c>
      <c r="P278" s="33">
        <f>I278/I277*100</f>
        <v>103.27564894932016</v>
      </c>
    </row>
    <row r="279" spans="1:16" s="13" customFormat="1" ht="22.5" customHeight="1" x14ac:dyDescent="0.25">
      <c r="A279" s="135" t="e">
        <f>A265+1</f>
        <v>#REF!</v>
      </c>
      <c r="B279" s="91" t="s">
        <v>532</v>
      </c>
      <c r="C279" s="94" t="s">
        <v>534</v>
      </c>
      <c r="D279" s="44" t="s">
        <v>445</v>
      </c>
      <c r="E279" s="89" t="s">
        <v>123</v>
      </c>
      <c r="F279" s="89" t="s">
        <v>108</v>
      </c>
      <c r="G279" s="89" t="s">
        <v>124</v>
      </c>
      <c r="H279" s="89" t="s">
        <v>15</v>
      </c>
      <c r="I279" s="4">
        <v>8.76</v>
      </c>
      <c r="J279" s="4" t="s">
        <v>312</v>
      </c>
      <c r="K279" s="4" t="s">
        <v>312</v>
      </c>
      <c r="P279" s="33"/>
    </row>
    <row r="280" spans="1:16" s="13" customFormat="1" ht="22.5" customHeight="1" x14ac:dyDescent="0.25">
      <c r="A280" s="137"/>
      <c r="B280" s="92"/>
      <c r="C280" s="116"/>
      <c r="D280" s="36" t="s">
        <v>446</v>
      </c>
      <c r="E280" s="98"/>
      <c r="F280" s="98"/>
      <c r="G280" s="98"/>
      <c r="H280" s="90"/>
      <c r="I280" s="4">
        <v>8.76</v>
      </c>
      <c r="J280" s="4" t="s">
        <v>312</v>
      </c>
      <c r="K280" s="4" t="s">
        <v>312</v>
      </c>
      <c r="P280" s="33">
        <f t="shared" si="5"/>
        <v>100</v>
      </c>
    </row>
    <row r="281" spans="1:16" s="13" customFormat="1" ht="22.5" customHeight="1" x14ac:dyDescent="0.25">
      <c r="A281" s="137"/>
      <c r="B281" s="92"/>
      <c r="C281" s="116"/>
      <c r="D281" s="44" t="s">
        <v>445</v>
      </c>
      <c r="E281" s="98"/>
      <c r="F281" s="98"/>
      <c r="G281" s="98"/>
      <c r="H281" s="89" t="s">
        <v>16</v>
      </c>
      <c r="I281" s="4">
        <v>67.430000000000007</v>
      </c>
      <c r="J281" s="4">
        <v>36.130000000000003</v>
      </c>
      <c r="K281" s="4" t="s">
        <v>312</v>
      </c>
      <c r="P281" s="33"/>
    </row>
    <row r="282" spans="1:16" s="13" customFormat="1" ht="22.5" customHeight="1" x14ac:dyDescent="0.25">
      <c r="A282" s="136"/>
      <c r="B282" s="93"/>
      <c r="C282" s="95"/>
      <c r="D282" s="36" t="s">
        <v>446</v>
      </c>
      <c r="E282" s="90"/>
      <c r="F282" s="90"/>
      <c r="G282" s="90"/>
      <c r="H282" s="90"/>
      <c r="I282" s="4">
        <v>70.69</v>
      </c>
      <c r="J282" s="4">
        <v>37.32</v>
      </c>
      <c r="K282" s="4" t="s">
        <v>312</v>
      </c>
      <c r="P282" s="33">
        <f t="shared" si="5"/>
        <v>104.83464333382766</v>
      </c>
    </row>
    <row r="283" spans="1:16" s="13" customFormat="1" ht="22.5" customHeight="1" x14ac:dyDescent="0.25">
      <c r="A283" s="30"/>
      <c r="B283" s="92">
        <v>43069</v>
      </c>
      <c r="C283" s="116" t="s">
        <v>523</v>
      </c>
      <c r="D283" s="44" t="s">
        <v>445</v>
      </c>
      <c r="E283" s="98" t="s">
        <v>393</v>
      </c>
      <c r="F283" s="98" t="s">
        <v>108</v>
      </c>
      <c r="G283" s="98" t="s">
        <v>124</v>
      </c>
      <c r="H283" s="98" t="s">
        <v>14</v>
      </c>
      <c r="I283" s="4">
        <v>16.989999999999998</v>
      </c>
      <c r="J283" s="4" t="s">
        <v>306</v>
      </c>
      <c r="K283" s="4" t="s">
        <v>306</v>
      </c>
      <c r="P283" s="33"/>
    </row>
    <row r="284" spans="1:16" s="13" customFormat="1" ht="23.25" customHeight="1" x14ac:dyDescent="0.25">
      <c r="A284" s="30"/>
      <c r="B284" s="93"/>
      <c r="C284" s="95"/>
      <c r="D284" s="36" t="s">
        <v>446</v>
      </c>
      <c r="E284" s="90"/>
      <c r="F284" s="90"/>
      <c r="G284" s="90"/>
      <c r="H284" s="90"/>
      <c r="I284" s="4">
        <v>17.91</v>
      </c>
      <c r="J284" s="4" t="s">
        <v>306</v>
      </c>
      <c r="K284" s="4" t="s">
        <v>306</v>
      </c>
      <c r="P284" s="33">
        <f t="shared" si="5"/>
        <v>105.41494997057093</v>
      </c>
    </row>
    <row r="285" spans="1:16" s="13" customFormat="1" ht="19.5" customHeight="1" x14ac:dyDescent="0.25">
      <c r="A285" s="106" t="s">
        <v>390</v>
      </c>
      <c r="B285" s="107"/>
      <c r="C285" s="107"/>
      <c r="D285" s="107"/>
      <c r="E285" s="107"/>
      <c r="F285" s="107"/>
      <c r="G285" s="107"/>
      <c r="H285" s="107"/>
      <c r="I285" s="107"/>
      <c r="J285" s="107"/>
      <c r="K285" s="108"/>
      <c r="P285" s="33"/>
    </row>
    <row r="286" spans="1:16" s="13" customFormat="1" ht="33" customHeight="1" x14ac:dyDescent="0.25">
      <c r="A286" s="47"/>
      <c r="B286" s="91">
        <v>43088</v>
      </c>
      <c r="C286" s="94" t="s">
        <v>475</v>
      </c>
      <c r="D286" s="44" t="s">
        <v>479</v>
      </c>
      <c r="E286" s="89" t="s">
        <v>456</v>
      </c>
      <c r="F286" s="89" t="s">
        <v>128</v>
      </c>
      <c r="G286" s="89" t="s">
        <v>476</v>
      </c>
      <c r="H286" s="89" t="s">
        <v>16</v>
      </c>
      <c r="I286" s="4">
        <v>39.340000000000003</v>
      </c>
      <c r="J286" s="4">
        <v>33.08</v>
      </c>
      <c r="K286" s="7">
        <v>39.03</v>
      </c>
      <c r="P286" s="33" t="e">
        <f>I286/#REF!*100</f>
        <v>#REF!</v>
      </c>
    </row>
    <row r="287" spans="1:16" s="13" customFormat="1" ht="31.5" customHeight="1" x14ac:dyDescent="0.25">
      <c r="A287" s="47"/>
      <c r="B287" s="92"/>
      <c r="C287" s="116"/>
      <c r="D287" s="44" t="s">
        <v>477</v>
      </c>
      <c r="E287" s="98"/>
      <c r="F287" s="98"/>
      <c r="G287" s="90"/>
      <c r="H287" s="90"/>
      <c r="I287" s="4">
        <v>39.340000000000003</v>
      </c>
      <c r="J287" s="4">
        <v>34.17</v>
      </c>
      <c r="K287" s="7">
        <v>40.32</v>
      </c>
      <c r="P287" s="33">
        <f>I287/I286*100</f>
        <v>100</v>
      </c>
    </row>
    <row r="288" spans="1:16" x14ac:dyDescent="0.25">
      <c r="A288" s="47"/>
      <c r="B288" s="92"/>
      <c r="C288" s="116"/>
      <c r="D288" s="44" t="str">
        <f>D286</f>
        <v>01.01.2018 - 30.06.2018</v>
      </c>
      <c r="E288" s="98"/>
      <c r="F288" s="98"/>
      <c r="G288" s="89" t="s">
        <v>478</v>
      </c>
      <c r="H288" s="89" t="s">
        <v>16</v>
      </c>
      <c r="I288" s="4">
        <f>I286</f>
        <v>39.340000000000003</v>
      </c>
      <c r="J288" s="4">
        <v>26.15</v>
      </c>
      <c r="K288" s="7">
        <v>30.86</v>
      </c>
    </row>
    <row r="289" spans="1:24" s="13" customFormat="1" ht="22.5" customHeight="1" x14ac:dyDescent="0.25">
      <c r="A289" s="47"/>
      <c r="B289" s="93"/>
      <c r="C289" s="95"/>
      <c r="D289" s="36" t="str">
        <f>D287</f>
        <v>01.07.2018- 31.12.2018</v>
      </c>
      <c r="E289" s="90"/>
      <c r="F289" s="90"/>
      <c r="G289" s="90"/>
      <c r="H289" s="90"/>
      <c r="I289" s="4">
        <f>I287</f>
        <v>39.340000000000003</v>
      </c>
      <c r="J289" s="4">
        <v>27.01</v>
      </c>
      <c r="K289" s="7">
        <v>31.87</v>
      </c>
      <c r="P289" s="33">
        <f t="shared" si="5"/>
        <v>100</v>
      </c>
    </row>
    <row r="290" spans="1:24" ht="16.5" customHeight="1" x14ac:dyDescent="0.25">
      <c r="A290" s="106" t="s">
        <v>298</v>
      </c>
      <c r="B290" s="107"/>
      <c r="C290" s="107"/>
      <c r="D290" s="107"/>
      <c r="E290" s="107"/>
      <c r="F290" s="107"/>
      <c r="G290" s="107"/>
      <c r="H290" s="107"/>
      <c r="I290" s="107"/>
      <c r="J290" s="107"/>
      <c r="K290" s="108"/>
      <c r="L290" s="14"/>
      <c r="M290" s="13"/>
      <c r="N290" s="13"/>
      <c r="O290" s="13"/>
      <c r="P290" s="33"/>
      <c r="Q290" s="13"/>
      <c r="R290" s="13"/>
      <c r="S290" s="13"/>
      <c r="T290" s="13"/>
      <c r="U290" s="13"/>
      <c r="V290" s="13"/>
      <c r="W290" s="13"/>
      <c r="X290" s="13"/>
    </row>
    <row r="291" spans="1:24" s="13" customFormat="1" ht="30.75" customHeight="1" x14ac:dyDescent="0.25">
      <c r="A291" s="135" t="e">
        <f>#REF!+1</f>
        <v>#REF!</v>
      </c>
      <c r="B291" s="91">
        <v>43042</v>
      </c>
      <c r="C291" s="91" t="s">
        <v>347</v>
      </c>
      <c r="D291" s="44" t="s">
        <v>445</v>
      </c>
      <c r="E291" s="89" t="s">
        <v>323</v>
      </c>
      <c r="F291" s="89" t="s">
        <v>129</v>
      </c>
      <c r="G291" s="89" t="s">
        <v>130</v>
      </c>
      <c r="H291" s="89" t="s">
        <v>16</v>
      </c>
      <c r="I291" s="4">
        <v>33.450000000000003</v>
      </c>
      <c r="J291" s="4" t="s">
        <v>306</v>
      </c>
      <c r="K291" s="4" t="s">
        <v>306</v>
      </c>
      <c r="P291" s="33"/>
    </row>
    <row r="292" spans="1:24" s="13" customFormat="1" ht="26.25" customHeight="1" x14ac:dyDescent="0.25">
      <c r="A292" s="137"/>
      <c r="B292" s="92"/>
      <c r="C292" s="92"/>
      <c r="D292" s="36" t="s">
        <v>446</v>
      </c>
      <c r="E292" s="98"/>
      <c r="F292" s="98"/>
      <c r="G292" s="98"/>
      <c r="H292" s="90"/>
      <c r="I292" s="4">
        <v>38.51</v>
      </c>
      <c r="J292" s="4" t="s">
        <v>306</v>
      </c>
      <c r="K292" s="4" t="s">
        <v>306</v>
      </c>
      <c r="P292" s="33">
        <f t="shared" si="5"/>
        <v>115.12705530642748</v>
      </c>
    </row>
    <row r="293" spans="1:24" x14ac:dyDescent="0.25">
      <c r="A293" s="137"/>
      <c r="B293" s="92"/>
      <c r="C293" s="92"/>
      <c r="D293" s="44" t="s">
        <v>445</v>
      </c>
      <c r="E293" s="98"/>
      <c r="F293" s="98"/>
      <c r="G293" s="98"/>
      <c r="H293" s="89" t="s">
        <v>14</v>
      </c>
      <c r="I293" s="4">
        <v>14.21</v>
      </c>
      <c r="J293" s="4" t="s">
        <v>306</v>
      </c>
      <c r="K293" s="4" t="s">
        <v>306</v>
      </c>
    </row>
    <row r="294" spans="1:24" s="13" customFormat="1" ht="22.5" customHeight="1" x14ac:dyDescent="0.25">
      <c r="A294" s="136"/>
      <c r="B294" s="93"/>
      <c r="C294" s="93"/>
      <c r="D294" s="36" t="s">
        <v>446</v>
      </c>
      <c r="E294" s="90"/>
      <c r="F294" s="90"/>
      <c r="G294" s="90"/>
      <c r="H294" s="90"/>
      <c r="I294" s="4">
        <v>15.08</v>
      </c>
      <c r="J294" s="4" t="s">
        <v>306</v>
      </c>
      <c r="K294" s="4" t="s">
        <v>306</v>
      </c>
      <c r="P294" s="33">
        <f t="shared" si="5"/>
        <v>106.12244897959182</v>
      </c>
    </row>
    <row r="295" spans="1:24" s="13" customFormat="1" ht="22.5" customHeight="1" x14ac:dyDescent="0.25">
      <c r="A295" s="135" t="e">
        <f>A291+1</f>
        <v>#REF!</v>
      </c>
      <c r="B295" s="91" t="s">
        <v>425</v>
      </c>
      <c r="C295" s="91" t="s">
        <v>463</v>
      </c>
      <c r="D295" s="44" t="s">
        <v>445</v>
      </c>
      <c r="E295" s="89" t="s">
        <v>131</v>
      </c>
      <c r="F295" s="89" t="s">
        <v>129</v>
      </c>
      <c r="G295" s="89" t="s">
        <v>451</v>
      </c>
      <c r="H295" s="89" t="s">
        <v>16</v>
      </c>
      <c r="I295" s="4">
        <v>30.54</v>
      </c>
      <c r="J295" s="4">
        <v>30.54</v>
      </c>
      <c r="K295" s="7">
        <v>36.04</v>
      </c>
      <c r="P295" s="33"/>
    </row>
    <row r="296" spans="1:24" s="13" customFormat="1" ht="22.5" customHeight="1" x14ac:dyDescent="0.25">
      <c r="A296" s="136"/>
      <c r="B296" s="93"/>
      <c r="C296" s="93"/>
      <c r="D296" s="36" t="s">
        <v>446</v>
      </c>
      <c r="E296" s="90"/>
      <c r="F296" s="90"/>
      <c r="G296" s="90"/>
      <c r="H296" s="90"/>
      <c r="I296" s="4">
        <v>31.55</v>
      </c>
      <c r="J296" s="4">
        <v>31.55</v>
      </c>
      <c r="K296" s="7">
        <v>37.229999999999997</v>
      </c>
      <c r="P296" s="33">
        <f t="shared" si="5"/>
        <v>103.30713817943682</v>
      </c>
    </row>
    <row r="297" spans="1:24" s="13" customFormat="1" ht="22.5" customHeight="1" x14ac:dyDescent="0.25">
      <c r="A297" s="135" t="e">
        <f>A295+1</f>
        <v>#REF!</v>
      </c>
      <c r="B297" s="91" t="s">
        <v>425</v>
      </c>
      <c r="C297" s="91" t="s">
        <v>464</v>
      </c>
      <c r="D297" s="44" t="s">
        <v>445</v>
      </c>
      <c r="E297" s="89" t="s">
        <v>132</v>
      </c>
      <c r="F297" s="89" t="s">
        <v>129</v>
      </c>
      <c r="G297" s="89" t="s">
        <v>133</v>
      </c>
      <c r="H297" s="89" t="s">
        <v>16</v>
      </c>
      <c r="I297" s="4">
        <v>75.8</v>
      </c>
      <c r="J297" s="4">
        <v>26</v>
      </c>
      <c r="K297" s="7">
        <v>30.68</v>
      </c>
      <c r="P297" s="33"/>
    </row>
    <row r="298" spans="1:24" s="13" customFormat="1" ht="22.5" customHeight="1" x14ac:dyDescent="0.25">
      <c r="A298" s="136"/>
      <c r="B298" s="93"/>
      <c r="C298" s="93"/>
      <c r="D298" s="36" t="s">
        <v>446</v>
      </c>
      <c r="E298" s="90"/>
      <c r="F298" s="90"/>
      <c r="G298" s="90"/>
      <c r="H298" s="90"/>
      <c r="I298" s="4">
        <v>75.959999999999994</v>
      </c>
      <c r="J298" s="4">
        <v>26.86</v>
      </c>
      <c r="K298" s="7">
        <v>31.69</v>
      </c>
      <c r="P298" s="33">
        <f t="shared" si="5"/>
        <v>100.21108179419525</v>
      </c>
    </row>
    <row r="299" spans="1:24" s="13" customFormat="1" ht="22.5" customHeight="1" x14ac:dyDescent="0.25">
      <c r="A299" s="135" t="e">
        <f>A297+1</f>
        <v>#REF!</v>
      </c>
      <c r="B299" s="91">
        <v>43049</v>
      </c>
      <c r="C299" s="91" t="s">
        <v>371</v>
      </c>
      <c r="D299" s="44" t="s">
        <v>445</v>
      </c>
      <c r="E299" s="89" t="s">
        <v>134</v>
      </c>
      <c r="F299" s="89" t="s">
        <v>129</v>
      </c>
      <c r="G299" s="89" t="s">
        <v>451</v>
      </c>
      <c r="H299" s="89" t="s">
        <v>16</v>
      </c>
      <c r="I299" s="4">
        <v>59.16</v>
      </c>
      <c r="J299" s="4" t="s">
        <v>306</v>
      </c>
      <c r="K299" s="4" t="s">
        <v>306</v>
      </c>
      <c r="P299" s="33"/>
    </row>
    <row r="300" spans="1:24" s="13" customFormat="1" ht="22.5" customHeight="1" x14ac:dyDescent="0.25">
      <c r="A300" s="136"/>
      <c r="B300" s="93"/>
      <c r="C300" s="93"/>
      <c r="D300" s="36" t="s">
        <v>446</v>
      </c>
      <c r="E300" s="90"/>
      <c r="F300" s="90"/>
      <c r="G300" s="90"/>
      <c r="H300" s="90"/>
      <c r="I300" s="4">
        <v>61.53</v>
      </c>
      <c r="J300" s="4" t="s">
        <v>306</v>
      </c>
      <c r="K300" s="4" t="s">
        <v>306</v>
      </c>
      <c r="P300" s="33">
        <f t="shared" si="5"/>
        <v>104.00608519269778</v>
      </c>
    </row>
    <row r="301" spans="1:24" s="13" customFormat="1" ht="22.5" customHeight="1" x14ac:dyDescent="0.25">
      <c r="A301" s="135" t="e">
        <f>A299+1</f>
        <v>#REF!</v>
      </c>
      <c r="B301" s="91">
        <v>43049</v>
      </c>
      <c r="C301" s="91" t="s">
        <v>317</v>
      </c>
      <c r="D301" s="44" t="s">
        <v>445</v>
      </c>
      <c r="E301" s="89" t="s">
        <v>135</v>
      </c>
      <c r="F301" s="89" t="s">
        <v>129</v>
      </c>
      <c r="G301" s="89" t="s">
        <v>136</v>
      </c>
      <c r="H301" s="89" t="s">
        <v>14</v>
      </c>
      <c r="I301" s="4">
        <v>9.77</v>
      </c>
      <c r="J301" s="4" t="s">
        <v>306</v>
      </c>
      <c r="K301" s="4" t="s">
        <v>306</v>
      </c>
      <c r="P301" s="33"/>
    </row>
    <row r="302" spans="1:24" s="13" customFormat="1" ht="22.5" customHeight="1" x14ac:dyDescent="0.25">
      <c r="A302" s="136"/>
      <c r="B302" s="93"/>
      <c r="C302" s="93"/>
      <c r="D302" s="36" t="s">
        <v>446</v>
      </c>
      <c r="E302" s="90"/>
      <c r="F302" s="90"/>
      <c r="G302" s="90"/>
      <c r="H302" s="90"/>
      <c r="I302" s="4">
        <v>10.039999999999999</v>
      </c>
      <c r="J302" s="4" t="s">
        <v>306</v>
      </c>
      <c r="K302" s="4" t="s">
        <v>306</v>
      </c>
      <c r="P302" s="33">
        <f t="shared" si="5"/>
        <v>102.76356192425793</v>
      </c>
    </row>
    <row r="303" spans="1:24" s="13" customFormat="1" ht="22.5" customHeight="1" x14ac:dyDescent="0.25">
      <c r="A303" s="135" t="e">
        <f>A301+1</f>
        <v>#REF!</v>
      </c>
      <c r="B303" s="91">
        <v>43056</v>
      </c>
      <c r="C303" s="91" t="s">
        <v>336</v>
      </c>
      <c r="D303" s="44" t="s">
        <v>445</v>
      </c>
      <c r="E303" s="89" t="s">
        <v>137</v>
      </c>
      <c r="F303" s="89" t="s">
        <v>129</v>
      </c>
      <c r="G303" s="89" t="s">
        <v>133</v>
      </c>
      <c r="H303" s="89" t="s">
        <v>14</v>
      </c>
      <c r="I303" s="4">
        <v>40.549999999999997</v>
      </c>
      <c r="J303" s="4" t="s">
        <v>306</v>
      </c>
      <c r="K303" s="4" t="s">
        <v>306</v>
      </c>
      <c r="P303" s="33"/>
    </row>
    <row r="304" spans="1:24" s="13" customFormat="1" ht="22.5" customHeight="1" x14ac:dyDescent="0.25">
      <c r="A304" s="136"/>
      <c r="B304" s="93"/>
      <c r="C304" s="93"/>
      <c r="D304" s="36" t="s">
        <v>446</v>
      </c>
      <c r="E304" s="90"/>
      <c r="F304" s="90"/>
      <c r="G304" s="90"/>
      <c r="H304" s="90"/>
      <c r="I304" s="4">
        <v>42.73</v>
      </c>
      <c r="J304" s="4" t="s">
        <v>306</v>
      </c>
      <c r="K304" s="4" t="s">
        <v>306</v>
      </c>
      <c r="P304" s="33">
        <f t="shared" si="5"/>
        <v>105.37607891491984</v>
      </c>
    </row>
    <row r="305" spans="1:16" s="13" customFormat="1" ht="22.5" customHeight="1" x14ac:dyDescent="0.25">
      <c r="A305" s="135" t="e">
        <f>A303+1</f>
        <v>#REF!</v>
      </c>
      <c r="B305" s="91" t="s">
        <v>437</v>
      </c>
      <c r="C305" s="91" t="s">
        <v>461</v>
      </c>
      <c r="D305" s="44" t="s">
        <v>445</v>
      </c>
      <c r="E305" s="89" t="s">
        <v>138</v>
      </c>
      <c r="F305" s="89" t="s">
        <v>129</v>
      </c>
      <c r="G305" s="89" t="s">
        <v>452</v>
      </c>
      <c r="H305" s="89" t="s">
        <v>16</v>
      </c>
      <c r="I305" s="4">
        <v>39.04</v>
      </c>
      <c r="J305" s="4">
        <v>39.04</v>
      </c>
      <c r="K305" s="4">
        <v>46.07</v>
      </c>
      <c r="P305" s="33"/>
    </row>
    <row r="306" spans="1:16" s="13" customFormat="1" ht="22.5" customHeight="1" x14ac:dyDescent="0.25">
      <c r="A306" s="136"/>
      <c r="B306" s="93"/>
      <c r="C306" s="93"/>
      <c r="D306" s="36" t="s">
        <v>446</v>
      </c>
      <c r="E306" s="90"/>
      <c r="F306" s="90"/>
      <c r="G306" s="90"/>
      <c r="H306" s="90"/>
      <c r="I306" s="4">
        <v>43.86</v>
      </c>
      <c r="J306" s="4">
        <v>40.33</v>
      </c>
      <c r="K306" s="4">
        <v>47.59</v>
      </c>
      <c r="P306" s="33">
        <f t="shared" si="5"/>
        <v>112.34631147540983</v>
      </c>
    </row>
    <row r="307" spans="1:16" s="13" customFormat="1" ht="56.25" customHeight="1" x14ac:dyDescent="0.25">
      <c r="A307" s="135" t="e">
        <f>A305+1</f>
        <v>#REF!</v>
      </c>
      <c r="B307" s="91" t="s">
        <v>437</v>
      </c>
      <c r="C307" s="91" t="s">
        <v>460</v>
      </c>
      <c r="D307" s="44" t="s">
        <v>445</v>
      </c>
      <c r="E307" s="89" t="s">
        <v>274</v>
      </c>
      <c r="F307" s="89" t="s">
        <v>129</v>
      </c>
      <c r="G307" s="89" t="s">
        <v>453</v>
      </c>
      <c r="H307" s="89" t="s">
        <v>16</v>
      </c>
      <c r="I307" s="4">
        <v>48.55</v>
      </c>
      <c r="J307" s="4">
        <v>38.83</v>
      </c>
      <c r="K307" s="7">
        <v>45.82</v>
      </c>
      <c r="P307" s="33"/>
    </row>
    <row r="308" spans="1:16" s="13" customFormat="1" ht="69" customHeight="1" x14ac:dyDescent="0.25">
      <c r="A308" s="136"/>
      <c r="B308" s="93"/>
      <c r="C308" s="93"/>
      <c r="D308" s="36" t="s">
        <v>446</v>
      </c>
      <c r="E308" s="90"/>
      <c r="F308" s="90"/>
      <c r="G308" s="90"/>
      <c r="H308" s="90"/>
      <c r="I308" s="4">
        <v>50.17</v>
      </c>
      <c r="J308" s="4">
        <v>40.11</v>
      </c>
      <c r="K308" s="7">
        <v>47.33</v>
      </c>
      <c r="P308" s="33">
        <f t="shared" si="5"/>
        <v>103.33676622039137</v>
      </c>
    </row>
    <row r="309" spans="1:16" s="13" customFormat="1" ht="18" customHeight="1" x14ac:dyDescent="0.25">
      <c r="A309" s="106" t="s">
        <v>299</v>
      </c>
      <c r="B309" s="107"/>
      <c r="C309" s="107"/>
      <c r="D309" s="107"/>
      <c r="E309" s="107"/>
      <c r="F309" s="107"/>
      <c r="G309" s="107"/>
      <c r="H309" s="107"/>
      <c r="I309" s="107"/>
      <c r="J309" s="107"/>
      <c r="K309" s="108"/>
      <c r="P309" s="33"/>
    </row>
    <row r="310" spans="1:16" s="13" customFormat="1" ht="69" customHeight="1" x14ac:dyDescent="0.25">
      <c r="A310" s="135" t="e">
        <f>A307+1</f>
        <v>#REF!</v>
      </c>
      <c r="B310" s="94" t="s">
        <v>414</v>
      </c>
      <c r="C310" s="91" t="s">
        <v>482</v>
      </c>
      <c r="D310" s="44" t="s">
        <v>445</v>
      </c>
      <c r="E310" s="89" t="s">
        <v>307</v>
      </c>
      <c r="F310" s="89" t="s">
        <v>139</v>
      </c>
      <c r="G310" s="89" t="s">
        <v>140</v>
      </c>
      <c r="H310" s="89" t="s">
        <v>16</v>
      </c>
      <c r="I310" s="4">
        <v>20.96</v>
      </c>
      <c r="J310" s="4">
        <v>16.72</v>
      </c>
      <c r="K310" s="7">
        <v>19.73</v>
      </c>
      <c r="P310" s="33"/>
    </row>
    <row r="311" spans="1:16" s="13" customFormat="1" ht="56.25" customHeight="1" x14ac:dyDescent="0.25">
      <c r="A311" s="136"/>
      <c r="B311" s="112"/>
      <c r="C311" s="112"/>
      <c r="D311" s="36" t="s">
        <v>446</v>
      </c>
      <c r="E311" s="90"/>
      <c r="F311" s="90"/>
      <c r="G311" s="90"/>
      <c r="H311" s="90"/>
      <c r="I311" s="4">
        <v>21.22</v>
      </c>
      <c r="J311" s="4">
        <v>17.27</v>
      </c>
      <c r="K311" s="7">
        <v>20.38</v>
      </c>
      <c r="P311" s="33">
        <f t="shared" si="5"/>
        <v>101.24045801526718</v>
      </c>
    </row>
    <row r="312" spans="1:16" ht="51.75" customHeight="1" x14ac:dyDescent="0.25">
      <c r="A312" s="135" t="e">
        <f>A310+1</f>
        <v>#REF!</v>
      </c>
      <c r="B312" s="91" t="s">
        <v>483</v>
      </c>
      <c r="C312" s="91" t="s">
        <v>484</v>
      </c>
      <c r="D312" s="44" t="s">
        <v>445</v>
      </c>
      <c r="E312" s="89" t="s">
        <v>394</v>
      </c>
      <c r="F312" s="89" t="s">
        <v>141</v>
      </c>
      <c r="G312" s="89" t="s">
        <v>349</v>
      </c>
      <c r="H312" s="89" t="s">
        <v>16</v>
      </c>
      <c r="I312" s="4">
        <v>23.33</v>
      </c>
      <c r="J312" s="4">
        <v>21.21</v>
      </c>
      <c r="K312" s="7">
        <v>25.03</v>
      </c>
    </row>
    <row r="313" spans="1:16" s="13" customFormat="1" ht="47.25" customHeight="1" x14ac:dyDescent="0.25">
      <c r="A313" s="137"/>
      <c r="B313" s="92"/>
      <c r="C313" s="92"/>
      <c r="D313" s="36" t="s">
        <v>446</v>
      </c>
      <c r="E313" s="98"/>
      <c r="F313" s="98"/>
      <c r="G313" s="90"/>
      <c r="H313" s="90"/>
      <c r="I313" s="4">
        <v>24.1</v>
      </c>
      <c r="J313" s="4">
        <v>21.91</v>
      </c>
      <c r="K313" s="7">
        <v>25.85</v>
      </c>
      <c r="P313" s="33">
        <f t="shared" si="5"/>
        <v>103.30047149592801</v>
      </c>
    </row>
    <row r="314" spans="1:16" s="13" customFormat="1" ht="39" customHeight="1" x14ac:dyDescent="0.25">
      <c r="A314" s="137"/>
      <c r="B314" s="92"/>
      <c r="C314" s="92"/>
      <c r="D314" s="44" t="s">
        <v>445</v>
      </c>
      <c r="E314" s="98"/>
      <c r="F314" s="98"/>
      <c r="G314" s="89" t="s">
        <v>485</v>
      </c>
      <c r="H314" s="89" t="s">
        <v>16</v>
      </c>
      <c r="I314" s="4">
        <v>23.33</v>
      </c>
      <c r="J314" s="4">
        <v>23.33</v>
      </c>
      <c r="K314" s="7">
        <v>27.53</v>
      </c>
      <c r="P314" s="33"/>
    </row>
    <row r="315" spans="1:16" s="13" customFormat="1" ht="31.5" customHeight="1" x14ac:dyDescent="0.25">
      <c r="A315" s="137"/>
      <c r="B315" s="92"/>
      <c r="C315" s="92"/>
      <c r="D315" s="36" t="s">
        <v>446</v>
      </c>
      <c r="E315" s="98"/>
      <c r="F315" s="98"/>
      <c r="G315" s="90"/>
      <c r="H315" s="90"/>
      <c r="I315" s="4">
        <v>24.1</v>
      </c>
      <c r="J315" s="4">
        <v>24.1</v>
      </c>
      <c r="K315" s="7">
        <v>28.44</v>
      </c>
      <c r="P315" s="33">
        <f t="shared" si="5"/>
        <v>103.30047149592801</v>
      </c>
    </row>
    <row r="316" spans="1:16" s="13" customFormat="1" ht="22.5" customHeight="1" x14ac:dyDescent="0.25">
      <c r="A316" s="47"/>
      <c r="B316" s="91" t="s">
        <v>422</v>
      </c>
      <c r="C316" s="91" t="s">
        <v>487</v>
      </c>
      <c r="D316" s="44" t="s">
        <v>445</v>
      </c>
      <c r="E316" s="89" t="s">
        <v>310</v>
      </c>
      <c r="F316" s="89" t="s">
        <v>141</v>
      </c>
      <c r="G316" s="89" t="s">
        <v>290</v>
      </c>
      <c r="H316" s="89" t="s">
        <v>16</v>
      </c>
      <c r="I316" s="4">
        <v>21.13</v>
      </c>
      <c r="J316" s="4">
        <v>21.13</v>
      </c>
      <c r="K316" s="7">
        <v>24.93</v>
      </c>
      <c r="P316" s="33"/>
    </row>
    <row r="317" spans="1:16" s="13" customFormat="1" ht="22.5" customHeight="1" x14ac:dyDescent="0.25">
      <c r="A317" s="47" t="e">
        <f>A312+1</f>
        <v>#REF!</v>
      </c>
      <c r="B317" s="93"/>
      <c r="C317" s="93"/>
      <c r="D317" s="36" t="s">
        <v>446</v>
      </c>
      <c r="E317" s="90"/>
      <c r="F317" s="90"/>
      <c r="G317" s="90"/>
      <c r="H317" s="90"/>
      <c r="I317" s="4">
        <v>21.76</v>
      </c>
      <c r="J317" s="4">
        <v>21.76</v>
      </c>
      <c r="K317" s="7">
        <v>25.68</v>
      </c>
      <c r="P317" s="33">
        <f t="shared" si="5"/>
        <v>102.98154283009939</v>
      </c>
    </row>
    <row r="318" spans="1:16" s="13" customFormat="1" ht="48" customHeight="1" x14ac:dyDescent="0.25">
      <c r="A318" s="110" t="e">
        <f>A317+1</f>
        <v>#REF!</v>
      </c>
      <c r="B318" s="91" t="s">
        <v>422</v>
      </c>
      <c r="C318" s="91" t="s">
        <v>488</v>
      </c>
      <c r="D318" s="44" t="s">
        <v>445</v>
      </c>
      <c r="E318" s="91" t="s">
        <v>291</v>
      </c>
      <c r="F318" s="91" t="s">
        <v>141</v>
      </c>
      <c r="G318" s="91" t="s">
        <v>290</v>
      </c>
      <c r="H318" s="91" t="s">
        <v>16</v>
      </c>
      <c r="I318" s="4">
        <v>21.2</v>
      </c>
      <c r="J318" s="4">
        <v>21.2</v>
      </c>
      <c r="K318" s="7">
        <v>25.02</v>
      </c>
      <c r="P318" s="33"/>
    </row>
    <row r="319" spans="1:16" s="13" customFormat="1" ht="36.75" customHeight="1" x14ac:dyDescent="0.25">
      <c r="A319" s="111"/>
      <c r="B319" s="105"/>
      <c r="C319" s="105"/>
      <c r="D319" s="36" t="s">
        <v>446</v>
      </c>
      <c r="E319" s="105"/>
      <c r="F319" s="105"/>
      <c r="G319" s="105"/>
      <c r="H319" s="105"/>
      <c r="I319" s="4">
        <v>21.89</v>
      </c>
      <c r="J319" s="4">
        <v>21.89</v>
      </c>
      <c r="K319" s="7">
        <v>25.83</v>
      </c>
      <c r="P319" s="33">
        <f t="shared" si="5"/>
        <v>103.25471698113209</v>
      </c>
    </row>
    <row r="320" spans="1:16" s="13" customFormat="1" ht="17.25" customHeight="1" x14ac:dyDescent="0.25">
      <c r="A320" s="106" t="s">
        <v>300</v>
      </c>
      <c r="B320" s="107"/>
      <c r="C320" s="107"/>
      <c r="D320" s="107"/>
      <c r="E320" s="107"/>
      <c r="F320" s="107"/>
      <c r="G320" s="107"/>
      <c r="H320" s="107"/>
      <c r="I320" s="107"/>
      <c r="J320" s="107"/>
      <c r="K320" s="108"/>
      <c r="P320" s="33"/>
    </row>
    <row r="321" spans="1:16" s="13" customFormat="1" ht="17.25" customHeight="1" x14ac:dyDescent="0.25">
      <c r="A321" s="57"/>
      <c r="B321" s="91">
        <v>43088</v>
      </c>
      <c r="C321" s="94" t="s">
        <v>625</v>
      </c>
      <c r="D321" s="44" t="s">
        <v>445</v>
      </c>
      <c r="E321" s="89" t="s">
        <v>456</v>
      </c>
      <c r="F321" s="89" t="s">
        <v>142</v>
      </c>
      <c r="G321" s="89" t="s">
        <v>143</v>
      </c>
      <c r="H321" s="89" t="s">
        <v>16</v>
      </c>
      <c r="I321" s="58">
        <v>46.59</v>
      </c>
      <c r="J321" s="4">
        <v>32.11</v>
      </c>
      <c r="K321" s="7">
        <v>37.89</v>
      </c>
      <c r="P321" s="33"/>
    </row>
    <row r="322" spans="1:16" s="13" customFormat="1" ht="17.25" customHeight="1" x14ac:dyDescent="0.25">
      <c r="A322" s="57"/>
      <c r="B322" s="92"/>
      <c r="C322" s="116"/>
      <c r="D322" s="36" t="s">
        <v>446</v>
      </c>
      <c r="E322" s="98"/>
      <c r="F322" s="98"/>
      <c r="G322" s="90"/>
      <c r="H322" s="90"/>
      <c r="I322" s="58">
        <v>46.59</v>
      </c>
      <c r="J322" s="4">
        <v>33.17</v>
      </c>
      <c r="K322" s="7">
        <v>39.14</v>
      </c>
      <c r="P322" s="33"/>
    </row>
    <row r="323" spans="1:16" s="13" customFormat="1" ht="17.25" customHeight="1" x14ac:dyDescent="0.25">
      <c r="A323" s="57"/>
      <c r="B323" s="92"/>
      <c r="C323" s="116"/>
      <c r="D323" s="44" t="s">
        <v>445</v>
      </c>
      <c r="E323" s="98"/>
      <c r="F323" s="98"/>
      <c r="G323" s="89" t="s">
        <v>234</v>
      </c>
      <c r="H323" s="89" t="s">
        <v>16</v>
      </c>
      <c r="I323" s="58">
        <v>46.59</v>
      </c>
      <c r="J323" s="4">
        <v>32.11</v>
      </c>
      <c r="K323" s="7">
        <v>37.89</v>
      </c>
      <c r="P323" s="33"/>
    </row>
    <row r="324" spans="1:16" s="13" customFormat="1" ht="17.25" customHeight="1" x14ac:dyDescent="0.25">
      <c r="A324" s="57"/>
      <c r="B324" s="92"/>
      <c r="C324" s="116"/>
      <c r="D324" s="36" t="s">
        <v>446</v>
      </c>
      <c r="E324" s="98"/>
      <c r="F324" s="98"/>
      <c r="G324" s="90"/>
      <c r="H324" s="90"/>
      <c r="I324" s="58">
        <v>46.59</v>
      </c>
      <c r="J324" s="4">
        <v>33.17</v>
      </c>
      <c r="K324" s="7">
        <v>39.14</v>
      </c>
      <c r="P324" s="33"/>
    </row>
    <row r="325" spans="1:16" s="13" customFormat="1" ht="17.25" customHeight="1" x14ac:dyDescent="0.25">
      <c r="A325" s="57"/>
      <c r="B325" s="92"/>
      <c r="C325" s="116"/>
      <c r="D325" s="44" t="s">
        <v>445</v>
      </c>
      <c r="E325" s="98"/>
      <c r="F325" s="98"/>
      <c r="G325" s="89" t="s">
        <v>235</v>
      </c>
      <c r="H325" s="89" t="s">
        <v>16</v>
      </c>
      <c r="I325" s="58">
        <v>46.59</v>
      </c>
      <c r="J325" s="4">
        <v>32.11</v>
      </c>
      <c r="K325" s="7">
        <v>37.89</v>
      </c>
      <c r="P325" s="33"/>
    </row>
    <row r="326" spans="1:16" s="13" customFormat="1" ht="17.25" customHeight="1" x14ac:dyDescent="0.25">
      <c r="A326" s="57"/>
      <c r="B326" s="92"/>
      <c r="C326" s="116"/>
      <c r="D326" s="36" t="s">
        <v>446</v>
      </c>
      <c r="E326" s="98"/>
      <c r="F326" s="98"/>
      <c r="G326" s="90"/>
      <c r="H326" s="90"/>
      <c r="I326" s="58">
        <v>46.59</v>
      </c>
      <c r="J326" s="4">
        <v>33.17</v>
      </c>
      <c r="K326" s="7">
        <v>39.14</v>
      </c>
      <c r="P326" s="33"/>
    </row>
    <row r="327" spans="1:16" ht="16.5" customHeight="1" x14ac:dyDescent="0.25">
      <c r="A327" s="135" t="e">
        <f>A318+1</f>
        <v>#REF!</v>
      </c>
      <c r="B327" s="92"/>
      <c r="C327" s="116"/>
      <c r="D327" s="44" t="s">
        <v>445</v>
      </c>
      <c r="E327" s="98"/>
      <c r="F327" s="98"/>
      <c r="G327" s="89" t="s">
        <v>236</v>
      </c>
      <c r="H327" s="89" t="s">
        <v>16</v>
      </c>
      <c r="I327" s="58">
        <v>46.59</v>
      </c>
      <c r="J327" s="4">
        <v>32.11</v>
      </c>
      <c r="K327" s="7">
        <v>37.89</v>
      </c>
    </row>
    <row r="328" spans="1:16" ht="16.5" customHeight="1" x14ac:dyDescent="0.25">
      <c r="A328" s="136"/>
      <c r="B328" s="92"/>
      <c r="C328" s="116"/>
      <c r="D328" s="36" t="s">
        <v>446</v>
      </c>
      <c r="E328" s="98"/>
      <c r="F328" s="98"/>
      <c r="G328" s="90"/>
      <c r="H328" s="90"/>
      <c r="I328" s="58">
        <v>46.59</v>
      </c>
      <c r="J328" s="4">
        <v>33.17</v>
      </c>
      <c r="K328" s="7">
        <v>39.14</v>
      </c>
      <c r="P328" s="31">
        <f t="shared" ref="P328:P386" si="8">I328/I327*100</f>
        <v>100</v>
      </c>
    </row>
    <row r="329" spans="1:16" ht="15.75" customHeight="1" x14ac:dyDescent="0.25">
      <c r="A329" s="135" t="e">
        <f>A327+1</f>
        <v>#REF!</v>
      </c>
      <c r="B329" s="92"/>
      <c r="C329" s="116"/>
      <c r="D329" s="44" t="s">
        <v>445</v>
      </c>
      <c r="E329" s="98"/>
      <c r="F329" s="98"/>
      <c r="G329" s="89" t="s">
        <v>237</v>
      </c>
      <c r="H329" s="89" t="s">
        <v>16</v>
      </c>
      <c r="I329" s="58">
        <v>46.59</v>
      </c>
      <c r="J329" s="4">
        <v>32.11</v>
      </c>
      <c r="K329" s="7">
        <v>37.89</v>
      </c>
    </row>
    <row r="330" spans="1:16" s="13" customFormat="1" ht="17.25" customHeight="1" x14ac:dyDescent="0.25">
      <c r="A330" s="136"/>
      <c r="B330" s="93"/>
      <c r="C330" s="95"/>
      <c r="D330" s="36" t="s">
        <v>446</v>
      </c>
      <c r="E330" s="90"/>
      <c r="F330" s="90"/>
      <c r="G330" s="90"/>
      <c r="H330" s="90"/>
      <c r="I330" s="58">
        <v>46.59</v>
      </c>
      <c r="J330" s="4">
        <v>33.17</v>
      </c>
      <c r="K330" s="7">
        <v>39.14</v>
      </c>
      <c r="P330" s="33">
        <f t="shared" si="8"/>
        <v>100</v>
      </c>
    </row>
    <row r="331" spans="1:16" s="13" customFormat="1" ht="19.5" customHeight="1" x14ac:dyDescent="0.25">
      <c r="A331" s="106" t="s">
        <v>301</v>
      </c>
      <c r="B331" s="107"/>
      <c r="C331" s="107"/>
      <c r="D331" s="107"/>
      <c r="E331" s="107"/>
      <c r="F331" s="107"/>
      <c r="G331" s="107"/>
      <c r="H331" s="107"/>
      <c r="I331" s="107"/>
      <c r="J331" s="107"/>
      <c r="K331" s="108"/>
      <c r="P331" s="33"/>
    </row>
    <row r="332" spans="1:16" s="13" customFormat="1" ht="30" customHeight="1" x14ac:dyDescent="0.25">
      <c r="A332" s="135" t="e">
        <f>A329+1</f>
        <v>#REF!</v>
      </c>
      <c r="B332" s="96" t="s">
        <v>437</v>
      </c>
      <c r="C332" s="101" t="s">
        <v>627</v>
      </c>
      <c r="D332" s="59" t="s">
        <v>445</v>
      </c>
      <c r="E332" s="103" t="s">
        <v>375</v>
      </c>
      <c r="F332" s="125" t="s">
        <v>144</v>
      </c>
      <c r="G332" s="103" t="s">
        <v>157</v>
      </c>
      <c r="H332" s="99" t="s">
        <v>16</v>
      </c>
      <c r="I332" s="60">
        <v>44.11</v>
      </c>
      <c r="J332" s="60">
        <v>26.89</v>
      </c>
      <c r="K332" s="61">
        <v>31.73</v>
      </c>
      <c r="P332" s="33"/>
    </row>
    <row r="333" spans="1:16" s="13" customFormat="1" ht="19.899999999999999" customHeight="1" x14ac:dyDescent="0.25">
      <c r="A333" s="136"/>
      <c r="B333" s="97"/>
      <c r="C333" s="102"/>
      <c r="D333" s="62" t="s">
        <v>446</v>
      </c>
      <c r="E333" s="103"/>
      <c r="F333" s="126"/>
      <c r="G333" s="103"/>
      <c r="H333" s="100"/>
      <c r="I333" s="60">
        <v>44.11</v>
      </c>
      <c r="J333" s="60">
        <v>27.78</v>
      </c>
      <c r="K333" s="61">
        <v>32.78</v>
      </c>
      <c r="P333" s="33">
        <f t="shared" si="8"/>
        <v>100</v>
      </c>
    </row>
    <row r="334" spans="1:16" ht="19.149999999999999" customHeight="1" x14ac:dyDescent="0.25">
      <c r="A334" s="135" t="e">
        <f>A332+1</f>
        <v>#REF!</v>
      </c>
      <c r="B334" s="91" t="s">
        <v>418</v>
      </c>
      <c r="C334" s="94" t="s">
        <v>628</v>
      </c>
      <c r="D334" s="44" t="s">
        <v>445</v>
      </c>
      <c r="E334" s="109" t="s">
        <v>146</v>
      </c>
      <c r="F334" s="89" t="s">
        <v>144</v>
      </c>
      <c r="G334" s="89" t="s">
        <v>147</v>
      </c>
      <c r="H334" s="89" t="s">
        <v>16</v>
      </c>
      <c r="I334" s="4">
        <v>18.38</v>
      </c>
      <c r="J334" s="4">
        <v>18.38</v>
      </c>
      <c r="K334" s="7">
        <v>21.69</v>
      </c>
    </row>
    <row r="335" spans="1:16" s="13" customFormat="1" ht="22.5" customHeight="1" x14ac:dyDescent="0.25">
      <c r="A335" s="136"/>
      <c r="B335" s="93"/>
      <c r="C335" s="95"/>
      <c r="D335" s="36" t="s">
        <v>446</v>
      </c>
      <c r="E335" s="109"/>
      <c r="F335" s="90"/>
      <c r="G335" s="90"/>
      <c r="H335" s="90"/>
      <c r="I335" s="4">
        <v>19.03</v>
      </c>
      <c r="J335" s="4">
        <v>18.989999999999998</v>
      </c>
      <c r="K335" s="7">
        <v>22.41</v>
      </c>
      <c r="P335" s="33">
        <f t="shared" si="8"/>
        <v>103.53645266594125</v>
      </c>
    </row>
    <row r="336" spans="1:16" s="13" customFormat="1" ht="22.5" customHeight="1" x14ac:dyDescent="0.25">
      <c r="A336" s="135" t="e">
        <f>A334+1</f>
        <v>#REF!</v>
      </c>
      <c r="B336" s="96" t="s">
        <v>437</v>
      </c>
      <c r="C336" s="101" t="s">
        <v>629</v>
      </c>
      <c r="D336" s="59" t="s">
        <v>445</v>
      </c>
      <c r="E336" s="103" t="s">
        <v>148</v>
      </c>
      <c r="F336" s="125" t="s">
        <v>144</v>
      </c>
      <c r="G336" s="99" t="s">
        <v>376</v>
      </c>
      <c r="H336" s="99" t="s">
        <v>16</v>
      </c>
      <c r="I336" s="4">
        <v>20.190000000000001</v>
      </c>
      <c r="J336" s="4">
        <v>18.13</v>
      </c>
      <c r="K336" s="7">
        <v>21.39</v>
      </c>
      <c r="P336" s="33"/>
    </row>
    <row r="337" spans="1:16" s="13" customFormat="1" ht="22.5" customHeight="1" x14ac:dyDescent="0.25">
      <c r="A337" s="136"/>
      <c r="B337" s="97"/>
      <c r="C337" s="102"/>
      <c r="D337" s="62" t="s">
        <v>446</v>
      </c>
      <c r="E337" s="103"/>
      <c r="F337" s="126"/>
      <c r="G337" s="100"/>
      <c r="H337" s="100"/>
      <c r="I337" s="4">
        <v>21.29</v>
      </c>
      <c r="J337" s="4">
        <v>18.73</v>
      </c>
      <c r="K337" s="7">
        <v>22.1</v>
      </c>
      <c r="P337" s="33">
        <f t="shared" si="8"/>
        <v>105.44824170381375</v>
      </c>
    </row>
    <row r="338" spans="1:16" s="13" customFormat="1" ht="22.5" customHeight="1" x14ac:dyDescent="0.25">
      <c r="A338" s="135" t="e">
        <f>A336+1</f>
        <v>#REF!</v>
      </c>
      <c r="B338" s="96">
        <v>43088</v>
      </c>
      <c r="C338" s="101" t="s">
        <v>630</v>
      </c>
      <c r="D338" s="44" t="s">
        <v>445</v>
      </c>
      <c r="E338" s="99" t="s">
        <v>152</v>
      </c>
      <c r="F338" s="99" t="s">
        <v>144</v>
      </c>
      <c r="G338" s="99" t="s">
        <v>153</v>
      </c>
      <c r="H338" s="99" t="s">
        <v>16</v>
      </c>
      <c r="I338" s="60">
        <v>29.47</v>
      </c>
      <c r="J338" s="60">
        <v>23.06</v>
      </c>
      <c r="K338" s="60" t="s">
        <v>306</v>
      </c>
      <c r="P338" s="33"/>
    </row>
    <row r="339" spans="1:16" s="13" customFormat="1" ht="22.5" customHeight="1" x14ac:dyDescent="0.25">
      <c r="A339" s="136"/>
      <c r="B339" s="131"/>
      <c r="C339" s="115"/>
      <c r="D339" s="36" t="s">
        <v>446</v>
      </c>
      <c r="E339" s="104"/>
      <c r="F339" s="104"/>
      <c r="G339" s="100"/>
      <c r="H339" s="100"/>
      <c r="I339" s="60">
        <v>30.41</v>
      </c>
      <c r="J339" s="60">
        <v>23.82</v>
      </c>
      <c r="K339" s="60" t="s">
        <v>306</v>
      </c>
      <c r="P339" s="33">
        <f t="shared" si="8"/>
        <v>103.18968442483882</v>
      </c>
    </row>
    <row r="340" spans="1:16" s="13" customFormat="1" ht="22.5" customHeight="1" x14ac:dyDescent="0.25">
      <c r="A340" s="135" t="e">
        <f>A338+1</f>
        <v>#REF!</v>
      </c>
      <c r="B340" s="131"/>
      <c r="C340" s="115"/>
      <c r="D340" s="44" t="s">
        <v>445</v>
      </c>
      <c r="E340" s="104"/>
      <c r="F340" s="104"/>
      <c r="G340" s="99" t="s">
        <v>154</v>
      </c>
      <c r="H340" s="99" t="s">
        <v>16</v>
      </c>
      <c r="I340" s="60">
        <v>29.47</v>
      </c>
      <c r="J340" s="60">
        <v>25.24</v>
      </c>
      <c r="K340" s="60" t="s">
        <v>306</v>
      </c>
      <c r="P340" s="33"/>
    </row>
    <row r="341" spans="1:16" s="13" customFormat="1" ht="22.5" customHeight="1" x14ac:dyDescent="0.25">
      <c r="A341" s="136"/>
      <c r="B341" s="131"/>
      <c r="C341" s="115"/>
      <c r="D341" s="36" t="s">
        <v>446</v>
      </c>
      <c r="E341" s="104"/>
      <c r="F341" s="104"/>
      <c r="G341" s="100"/>
      <c r="H341" s="100"/>
      <c r="I341" s="60">
        <v>30.41</v>
      </c>
      <c r="J341" s="60">
        <v>26.07</v>
      </c>
      <c r="K341" s="60" t="s">
        <v>306</v>
      </c>
      <c r="P341" s="33">
        <f t="shared" si="8"/>
        <v>103.18968442483882</v>
      </c>
    </row>
    <row r="342" spans="1:16" s="13" customFormat="1" ht="22.5" customHeight="1" x14ac:dyDescent="0.25">
      <c r="A342" s="135" t="e">
        <f>A340+1</f>
        <v>#REF!</v>
      </c>
      <c r="B342" s="131"/>
      <c r="C342" s="115"/>
      <c r="D342" s="44" t="s">
        <v>445</v>
      </c>
      <c r="E342" s="104"/>
      <c r="F342" s="104"/>
      <c r="G342" s="103" t="s">
        <v>145</v>
      </c>
      <c r="H342" s="99" t="s">
        <v>93</v>
      </c>
      <c r="I342" s="60">
        <v>35.76</v>
      </c>
      <c r="J342" s="60">
        <v>19.09</v>
      </c>
      <c r="K342" s="60" t="s">
        <v>306</v>
      </c>
      <c r="P342" s="33"/>
    </row>
    <row r="343" spans="1:16" s="13" customFormat="1" ht="22.5" customHeight="1" x14ac:dyDescent="0.25">
      <c r="A343" s="137"/>
      <c r="B343" s="131"/>
      <c r="C343" s="115"/>
      <c r="D343" s="36" t="s">
        <v>446</v>
      </c>
      <c r="E343" s="104"/>
      <c r="F343" s="104"/>
      <c r="G343" s="103"/>
      <c r="H343" s="100"/>
      <c r="I343" s="60">
        <v>37.08</v>
      </c>
      <c r="J343" s="60">
        <v>19.72</v>
      </c>
      <c r="K343" s="60" t="s">
        <v>306</v>
      </c>
      <c r="P343" s="33">
        <f t="shared" si="8"/>
        <v>103.69127516778525</v>
      </c>
    </row>
    <row r="344" spans="1:16" s="13" customFormat="1" ht="22.5" customHeight="1" x14ac:dyDescent="0.25">
      <c r="A344" s="137"/>
      <c r="B344" s="131"/>
      <c r="C344" s="115"/>
      <c r="D344" s="44" t="s">
        <v>445</v>
      </c>
      <c r="E344" s="104"/>
      <c r="F344" s="104"/>
      <c r="G344" s="99" t="s">
        <v>156</v>
      </c>
      <c r="H344" s="99" t="s">
        <v>16</v>
      </c>
      <c r="I344" s="60">
        <v>50</v>
      </c>
      <c r="J344" s="60">
        <v>30.72</v>
      </c>
      <c r="K344" s="60" t="s">
        <v>306</v>
      </c>
      <c r="P344" s="33"/>
    </row>
    <row r="345" spans="1:16" s="13" customFormat="1" ht="22.5" customHeight="1" x14ac:dyDescent="0.25">
      <c r="A345" s="136"/>
      <c r="B345" s="97"/>
      <c r="C345" s="115"/>
      <c r="D345" s="36" t="s">
        <v>446</v>
      </c>
      <c r="E345" s="104"/>
      <c r="F345" s="104"/>
      <c r="G345" s="100"/>
      <c r="H345" s="100"/>
      <c r="I345" s="60">
        <v>82.61</v>
      </c>
      <c r="J345" s="60">
        <v>31.73</v>
      </c>
      <c r="K345" s="60" t="s">
        <v>306</v>
      </c>
      <c r="P345" s="33">
        <f t="shared" si="8"/>
        <v>165.22</v>
      </c>
    </row>
    <row r="346" spans="1:16" s="13" customFormat="1" ht="22.5" customHeight="1" x14ac:dyDescent="0.25">
      <c r="A346" s="135" t="e">
        <f>A342+1</f>
        <v>#REF!</v>
      </c>
      <c r="B346" s="96">
        <v>43088</v>
      </c>
      <c r="C346" s="130" t="s">
        <v>631</v>
      </c>
      <c r="D346" s="44" t="s">
        <v>445</v>
      </c>
      <c r="E346" s="104"/>
      <c r="F346" s="104"/>
      <c r="G346" s="99" t="s">
        <v>147</v>
      </c>
      <c r="H346" s="99" t="s">
        <v>93</v>
      </c>
      <c r="I346" s="60">
        <v>45.94</v>
      </c>
      <c r="J346" s="60">
        <v>28.27</v>
      </c>
      <c r="K346" s="60" t="s">
        <v>306</v>
      </c>
      <c r="P346" s="33"/>
    </row>
    <row r="347" spans="1:16" s="13" customFormat="1" ht="22.5" customHeight="1" x14ac:dyDescent="0.25">
      <c r="A347" s="137"/>
      <c r="B347" s="131"/>
      <c r="C347" s="130"/>
      <c r="D347" s="36" t="s">
        <v>446</v>
      </c>
      <c r="E347" s="104"/>
      <c r="F347" s="104"/>
      <c r="G347" s="100"/>
      <c r="H347" s="100"/>
      <c r="I347" s="60">
        <v>46.33</v>
      </c>
      <c r="J347" s="60">
        <v>29.2</v>
      </c>
      <c r="K347" s="60" t="s">
        <v>306</v>
      </c>
      <c r="P347" s="33">
        <f t="shared" si="8"/>
        <v>100.84893339138006</v>
      </c>
    </row>
    <row r="348" spans="1:16" s="13" customFormat="1" ht="22.5" customHeight="1" x14ac:dyDescent="0.25">
      <c r="A348" s="137"/>
      <c r="B348" s="131"/>
      <c r="C348" s="130"/>
      <c r="D348" s="44" t="s">
        <v>445</v>
      </c>
      <c r="E348" s="104"/>
      <c r="F348" s="104"/>
      <c r="G348" s="103" t="s">
        <v>632</v>
      </c>
      <c r="H348" s="99" t="s">
        <v>93</v>
      </c>
      <c r="I348" s="60">
        <v>45.94</v>
      </c>
      <c r="J348" s="60">
        <v>26.59</v>
      </c>
      <c r="K348" s="60" t="s">
        <v>306</v>
      </c>
      <c r="P348" s="33"/>
    </row>
    <row r="349" spans="1:16" s="13" customFormat="1" ht="22.5" customHeight="1" x14ac:dyDescent="0.25">
      <c r="A349" s="137"/>
      <c r="B349" s="97"/>
      <c r="C349" s="130"/>
      <c r="D349" s="36" t="s">
        <v>446</v>
      </c>
      <c r="E349" s="104"/>
      <c r="F349" s="104"/>
      <c r="G349" s="103"/>
      <c r="H349" s="104"/>
      <c r="I349" s="60">
        <v>46.33</v>
      </c>
      <c r="J349" s="60">
        <v>27.47</v>
      </c>
      <c r="K349" s="60" t="s">
        <v>306</v>
      </c>
      <c r="P349" s="33">
        <f t="shared" si="8"/>
        <v>100.84893339138006</v>
      </c>
    </row>
    <row r="350" spans="1:16" s="13" customFormat="1" ht="22.5" customHeight="1" x14ac:dyDescent="0.25">
      <c r="A350" s="137"/>
      <c r="B350" s="164">
        <v>43088</v>
      </c>
      <c r="C350" s="130" t="s">
        <v>633</v>
      </c>
      <c r="D350" s="59" t="s">
        <v>445</v>
      </c>
      <c r="E350" s="104"/>
      <c r="F350" s="104"/>
      <c r="G350" s="99" t="s">
        <v>158</v>
      </c>
      <c r="H350" s="99" t="s">
        <v>16</v>
      </c>
      <c r="I350" s="60">
        <v>68.37</v>
      </c>
      <c r="J350" s="60">
        <v>28.5</v>
      </c>
      <c r="K350" s="60" t="s">
        <v>306</v>
      </c>
      <c r="P350" s="33"/>
    </row>
    <row r="351" spans="1:16" s="13" customFormat="1" ht="22.5" customHeight="1" x14ac:dyDescent="0.25">
      <c r="A351" s="137"/>
      <c r="B351" s="164"/>
      <c r="C351" s="130"/>
      <c r="D351" s="62" t="s">
        <v>446</v>
      </c>
      <c r="E351" s="100"/>
      <c r="F351" s="100"/>
      <c r="G351" s="100"/>
      <c r="H351" s="100"/>
      <c r="I351" s="60">
        <v>68.38</v>
      </c>
      <c r="J351" s="60">
        <v>29.44</v>
      </c>
      <c r="K351" s="60" t="s">
        <v>306</v>
      </c>
      <c r="P351" s="33">
        <f t="shared" si="8"/>
        <v>100.01462629808393</v>
      </c>
    </row>
    <row r="352" spans="1:16" s="13" customFormat="1" ht="22.5" customHeight="1" x14ac:dyDescent="0.25">
      <c r="A352" s="137"/>
      <c r="B352" s="96" t="s">
        <v>449</v>
      </c>
      <c r="C352" s="101" t="s">
        <v>634</v>
      </c>
      <c r="D352" s="59" t="s">
        <v>445</v>
      </c>
      <c r="E352" s="103" t="s">
        <v>159</v>
      </c>
      <c r="F352" s="125" t="s">
        <v>144</v>
      </c>
      <c r="G352" s="99" t="s">
        <v>160</v>
      </c>
      <c r="H352" s="99" t="s">
        <v>16</v>
      </c>
      <c r="I352" s="60">
        <v>47.8</v>
      </c>
      <c r="J352" s="60">
        <v>23.93</v>
      </c>
      <c r="K352" s="61">
        <v>28.24</v>
      </c>
      <c r="P352" s="33"/>
    </row>
    <row r="353" spans="1:16" s="13" customFormat="1" ht="22.5" customHeight="1" x14ac:dyDescent="0.25">
      <c r="A353" s="137"/>
      <c r="B353" s="97"/>
      <c r="C353" s="102"/>
      <c r="D353" s="62" t="s">
        <v>446</v>
      </c>
      <c r="E353" s="103"/>
      <c r="F353" s="126"/>
      <c r="G353" s="100"/>
      <c r="H353" s="100"/>
      <c r="I353" s="60">
        <v>49.78</v>
      </c>
      <c r="J353" s="60">
        <v>24.72</v>
      </c>
      <c r="K353" s="61">
        <v>29.17</v>
      </c>
      <c r="P353" s="33">
        <f t="shared" si="8"/>
        <v>104.14225941422595</v>
      </c>
    </row>
    <row r="354" spans="1:16" s="13" customFormat="1" ht="22.5" customHeight="1" x14ac:dyDescent="0.25">
      <c r="A354" s="137"/>
      <c r="B354" s="96" t="s">
        <v>449</v>
      </c>
      <c r="C354" s="101" t="s">
        <v>635</v>
      </c>
      <c r="D354" s="59" t="s">
        <v>445</v>
      </c>
      <c r="E354" s="103" t="s">
        <v>161</v>
      </c>
      <c r="F354" s="99" t="s">
        <v>144</v>
      </c>
      <c r="G354" s="99" t="s">
        <v>162</v>
      </c>
      <c r="H354" s="99" t="s">
        <v>16</v>
      </c>
      <c r="I354" s="60">
        <v>43.21</v>
      </c>
      <c r="J354" s="60">
        <v>26.72</v>
      </c>
      <c r="K354" s="60" t="s">
        <v>306</v>
      </c>
      <c r="P354" s="33"/>
    </row>
    <row r="355" spans="1:16" s="13" customFormat="1" ht="22.5" customHeight="1" x14ac:dyDescent="0.25">
      <c r="A355" s="136"/>
      <c r="B355" s="97"/>
      <c r="C355" s="102"/>
      <c r="D355" s="62" t="s">
        <v>446</v>
      </c>
      <c r="E355" s="103"/>
      <c r="F355" s="100"/>
      <c r="G355" s="100"/>
      <c r="H355" s="100"/>
      <c r="I355" s="60">
        <v>44.69</v>
      </c>
      <c r="J355" s="60">
        <v>27.6</v>
      </c>
      <c r="K355" s="60" t="s">
        <v>306</v>
      </c>
      <c r="P355" s="33">
        <f t="shared" si="8"/>
        <v>103.42513307104836</v>
      </c>
    </row>
    <row r="356" spans="1:16" s="13" customFormat="1" ht="22.5" customHeight="1" x14ac:dyDescent="0.25">
      <c r="A356" s="135" t="e">
        <f>A346+1</f>
        <v>#REF!</v>
      </c>
      <c r="B356" s="91" t="s">
        <v>437</v>
      </c>
      <c r="C356" s="94" t="s">
        <v>636</v>
      </c>
      <c r="D356" s="44" t="s">
        <v>445</v>
      </c>
      <c r="E356" s="109" t="s">
        <v>163</v>
      </c>
      <c r="F356" s="89" t="s">
        <v>144</v>
      </c>
      <c r="G356" s="89" t="s">
        <v>164</v>
      </c>
      <c r="H356" s="89" t="s">
        <v>16</v>
      </c>
      <c r="I356" s="4">
        <v>25.78</v>
      </c>
      <c r="J356" s="4">
        <v>22.12</v>
      </c>
      <c r="K356" s="4" t="s">
        <v>306</v>
      </c>
      <c r="P356" s="33"/>
    </row>
    <row r="357" spans="1:16" s="13" customFormat="1" ht="22.5" customHeight="1" x14ac:dyDescent="0.25">
      <c r="A357" s="137"/>
      <c r="B357" s="93"/>
      <c r="C357" s="95"/>
      <c r="D357" s="36" t="s">
        <v>446</v>
      </c>
      <c r="E357" s="109"/>
      <c r="F357" s="90"/>
      <c r="G357" s="90"/>
      <c r="H357" s="90"/>
      <c r="I357" s="4">
        <v>25.98</v>
      </c>
      <c r="J357" s="4">
        <v>22.85</v>
      </c>
      <c r="K357" s="4" t="s">
        <v>306</v>
      </c>
      <c r="P357" s="33">
        <f t="shared" si="8"/>
        <v>100.77579519006983</v>
      </c>
    </row>
    <row r="358" spans="1:16" s="13" customFormat="1" ht="22.5" customHeight="1" x14ac:dyDescent="0.25">
      <c r="A358" s="137"/>
      <c r="B358" s="96" t="s">
        <v>425</v>
      </c>
      <c r="C358" s="101" t="s">
        <v>637</v>
      </c>
      <c r="D358" s="59" t="s">
        <v>445</v>
      </c>
      <c r="E358" s="103" t="s">
        <v>165</v>
      </c>
      <c r="F358" s="99" t="s">
        <v>144</v>
      </c>
      <c r="G358" s="99" t="s">
        <v>166</v>
      </c>
      <c r="H358" s="99" t="s">
        <v>16</v>
      </c>
      <c r="I358" s="60">
        <v>20.57</v>
      </c>
      <c r="J358" s="60">
        <v>20.57</v>
      </c>
      <c r="K358" s="60" t="s">
        <v>306</v>
      </c>
      <c r="P358" s="33"/>
    </row>
    <row r="359" spans="1:16" s="13" customFormat="1" ht="22.5" customHeight="1" x14ac:dyDescent="0.25">
      <c r="A359" s="136"/>
      <c r="B359" s="97"/>
      <c r="C359" s="102"/>
      <c r="D359" s="62" t="s">
        <v>446</v>
      </c>
      <c r="E359" s="103"/>
      <c r="F359" s="100"/>
      <c r="G359" s="100"/>
      <c r="H359" s="100"/>
      <c r="I359" s="60">
        <v>23.98</v>
      </c>
      <c r="J359" s="60">
        <v>21.25</v>
      </c>
      <c r="K359" s="60" t="s">
        <v>306</v>
      </c>
      <c r="P359" s="33">
        <f t="shared" si="8"/>
        <v>116.57754010695187</v>
      </c>
    </row>
    <row r="360" spans="1:16" s="13" customFormat="1" ht="22.5" customHeight="1" x14ac:dyDescent="0.25">
      <c r="A360" s="135" t="e">
        <f>A356+1</f>
        <v>#REF!</v>
      </c>
      <c r="B360" s="138" t="s">
        <v>425</v>
      </c>
      <c r="C360" s="121" t="s">
        <v>638</v>
      </c>
      <c r="D360" s="44" t="s">
        <v>445</v>
      </c>
      <c r="E360" s="142" t="s">
        <v>294</v>
      </c>
      <c r="F360" s="132" t="s">
        <v>144</v>
      </c>
      <c r="G360" s="121" t="s">
        <v>151</v>
      </c>
      <c r="H360" s="121" t="s">
        <v>16</v>
      </c>
      <c r="I360" s="63">
        <v>41.59</v>
      </c>
      <c r="J360" s="63">
        <v>26.42</v>
      </c>
      <c r="K360" s="64">
        <v>31.18</v>
      </c>
      <c r="P360" s="33"/>
    </row>
    <row r="361" spans="1:16" s="13" customFormat="1" ht="22.5" customHeight="1" x14ac:dyDescent="0.25">
      <c r="A361" s="136"/>
      <c r="B361" s="139"/>
      <c r="C361" s="127"/>
      <c r="D361" s="36" t="s">
        <v>446</v>
      </c>
      <c r="E361" s="142"/>
      <c r="F361" s="133"/>
      <c r="G361" s="127"/>
      <c r="H361" s="122"/>
      <c r="I361" s="63">
        <v>41.59</v>
      </c>
      <c r="J361" s="63">
        <v>27.29</v>
      </c>
      <c r="K361" s="64">
        <v>32.200000000000003</v>
      </c>
      <c r="P361" s="33">
        <f t="shared" si="8"/>
        <v>100</v>
      </c>
    </row>
    <row r="362" spans="1:16" s="13" customFormat="1" ht="22.5" customHeight="1" x14ac:dyDescent="0.25">
      <c r="A362" s="135" t="e">
        <f>A360+1</f>
        <v>#REF!</v>
      </c>
      <c r="B362" s="139"/>
      <c r="C362" s="127"/>
      <c r="D362" s="44" t="s">
        <v>445</v>
      </c>
      <c r="E362" s="142"/>
      <c r="F362" s="133"/>
      <c r="G362" s="127"/>
      <c r="H362" s="121" t="s">
        <v>15</v>
      </c>
      <c r="I362" s="63">
        <v>6.99</v>
      </c>
      <c r="J362" s="4" t="s">
        <v>306</v>
      </c>
      <c r="K362" s="4" t="s">
        <v>306</v>
      </c>
      <c r="P362" s="33"/>
    </row>
    <row r="363" spans="1:16" s="13" customFormat="1" ht="22.5" customHeight="1" x14ac:dyDescent="0.25">
      <c r="A363" s="136"/>
      <c r="B363" s="140"/>
      <c r="C363" s="122"/>
      <c r="D363" s="36" t="s">
        <v>446</v>
      </c>
      <c r="E363" s="142"/>
      <c r="F363" s="134"/>
      <c r="G363" s="122"/>
      <c r="H363" s="122"/>
      <c r="I363" s="63">
        <v>6.99</v>
      </c>
      <c r="J363" s="4" t="s">
        <v>306</v>
      </c>
      <c r="K363" s="4" t="s">
        <v>306</v>
      </c>
      <c r="P363" s="33">
        <f t="shared" si="8"/>
        <v>100</v>
      </c>
    </row>
    <row r="364" spans="1:16" ht="20.45" customHeight="1" x14ac:dyDescent="0.25">
      <c r="A364" s="106" t="s">
        <v>392</v>
      </c>
      <c r="B364" s="107"/>
      <c r="C364" s="107"/>
      <c r="D364" s="107"/>
      <c r="E364" s="107"/>
      <c r="F364" s="107"/>
      <c r="G364" s="107"/>
      <c r="H364" s="107"/>
      <c r="I364" s="107"/>
      <c r="J364" s="107"/>
      <c r="K364" s="108"/>
    </row>
    <row r="365" spans="1:16" x14ac:dyDescent="0.25">
      <c r="A365" s="135" t="e">
        <f>#REF!+1</f>
        <v>#REF!</v>
      </c>
      <c r="B365" s="91">
        <v>43069</v>
      </c>
      <c r="C365" s="94" t="s">
        <v>594</v>
      </c>
      <c r="D365" s="44" t="s">
        <v>445</v>
      </c>
      <c r="E365" s="109" t="s">
        <v>167</v>
      </c>
      <c r="F365" s="65" t="s">
        <v>168</v>
      </c>
      <c r="G365" s="89" t="s">
        <v>169</v>
      </c>
      <c r="H365" s="45" t="s">
        <v>15</v>
      </c>
      <c r="I365" s="4">
        <v>11.07</v>
      </c>
      <c r="J365" s="7" t="s">
        <v>306</v>
      </c>
      <c r="K365" s="7" t="s">
        <v>306</v>
      </c>
    </row>
    <row r="366" spans="1:16" ht="19.149999999999999" customHeight="1" x14ac:dyDescent="0.25">
      <c r="A366" s="136"/>
      <c r="B366" s="93"/>
      <c r="C366" s="95"/>
      <c r="D366" s="36" t="s">
        <v>446</v>
      </c>
      <c r="E366" s="109"/>
      <c r="F366" s="38"/>
      <c r="G366" s="90"/>
      <c r="H366" s="46"/>
      <c r="I366" s="4">
        <v>11.34</v>
      </c>
      <c r="J366" s="7" t="s">
        <v>306</v>
      </c>
      <c r="K366" s="7" t="s">
        <v>306</v>
      </c>
      <c r="P366" s="31">
        <f t="shared" si="8"/>
        <v>102.4390243902439</v>
      </c>
    </row>
    <row r="367" spans="1:16" ht="42" customHeight="1" x14ac:dyDescent="0.25">
      <c r="A367" s="135" t="e">
        <f>A365+1</f>
        <v>#REF!</v>
      </c>
      <c r="B367" s="91" t="s">
        <v>437</v>
      </c>
      <c r="C367" s="94" t="s">
        <v>595</v>
      </c>
      <c r="D367" s="44" t="s">
        <v>445</v>
      </c>
      <c r="E367" s="109" t="s">
        <v>257</v>
      </c>
      <c r="F367" s="89" t="s">
        <v>168</v>
      </c>
      <c r="G367" s="89" t="s">
        <v>170</v>
      </c>
      <c r="H367" s="89" t="s">
        <v>16</v>
      </c>
      <c r="I367" s="4">
        <v>49.05</v>
      </c>
      <c r="J367" s="4">
        <v>23.41</v>
      </c>
      <c r="K367" s="7" t="s">
        <v>306</v>
      </c>
    </row>
    <row r="368" spans="1:16" s="13" customFormat="1" ht="41.25" customHeight="1" x14ac:dyDescent="0.25">
      <c r="A368" s="136"/>
      <c r="B368" s="93"/>
      <c r="C368" s="95"/>
      <c r="D368" s="36" t="s">
        <v>446</v>
      </c>
      <c r="E368" s="109"/>
      <c r="F368" s="90"/>
      <c r="G368" s="90"/>
      <c r="H368" s="90"/>
      <c r="I368" s="4">
        <v>50.99</v>
      </c>
      <c r="J368" s="4">
        <v>24.18</v>
      </c>
      <c r="K368" s="7" t="s">
        <v>306</v>
      </c>
      <c r="P368" s="33">
        <f t="shared" si="8"/>
        <v>103.95514780835882</v>
      </c>
    </row>
    <row r="369" spans="1:16" s="13" customFormat="1" ht="22.5" customHeight="1" x14ac:dyDescent="0.25">
      <c r="A369" s="135" t="e">
        <f>A367+1</f>
        <v>#REF!</v>
      </c>
      <c r="B369" s="91" t="s">
        <v>437</v>
      </c>
      <c r="C369" s="94" t="s">
        <v>597</v>
      </c>
      <c r="D369" s="44" t="s">
        <v>445</v>
      </c>
      <c r="E369" s="89" t="s">
        <v>377</v>
      </c>
      <c r="F369" s="128" t="s">
        <v>168</v>
      </c>
      <c r="G369" s="89" t="s">
        <v>171</v>
      </c>
      <c r="H369" s="91" t="s">
        <v>16</v>
      </c>
      <c r="I369" s="4">
        <v>43.25</v>
      </c>
      <c r="J369" s="4">
        <v>29.34</v>
      </c>
      <c r="K369" s="7">
        <v>34.619999999999997</v>
      </c>
      <c r="P369" s="33"/>
    </row>
    <row r="370" spans="1:16" s="13" customFormat="1" ht="22.5" customHeight="1" x14ac:dyDescent="0.25">
      <c r="A370" s="136"/>
      <c r="B370" s="93"/>
      <c r="C370" s="95"/>
      <c r="D370" s="36" t="s">
        <v>446</v>
      </c>
      <c r="E370" s="90"/>
      <c r="F370" s="129"/>
      <c r="G370" s="90"/>
      <c r="H370" s="117"/>
      <c r="I370" s="4">
        <v>44.66</v>
      </c>
      <c r="J370" s="4">
        <v>30.31</v>
      </c>
      <c r="K370" s="7">
        <v>35.770000000000003</v>
      </c>
      <c r="P370" s="33">
        <f t="shared" si="8"/>
        <v>103.2601156069364</v>
      </c>
    </row>
    <row r="371" spans="1:16" s="13" customFormat="1" ht="22.15" customHeight="1" x14ac:dyDescent="0.25">
      <c r="A371" s="40"/>
      <c r="B371" s="44"/>
      <c r="C371" s="66"/>
      <c r="D371" s="44"/>
      <c r="E371" s="39"/>
      <c r="F371" s="38"/>
      <c r="G371" s="46"/>
      <c r="H371" s="46"/>
      <c r="I371" s="4"/>
      <c r="J371" s="4"/>
      <c r="K371" s="7"/>
      <c r="P371" s="33" t="e">
        <f>I371/#REF!*100</f>
        <v>#REF!</v>
      </c>
    </row>
    <row r="372" spans="1:16" s="13" customFormat="1" ht="22.5" customHeight="1" x14ac:dyDescent="0.25">
      <c r="A372" s="47"/>
      <c r="B372" s="91" t="s">
        <v>449</v>
      </c>
      <c r="C372" s="94" t="s">
        <v>602</v>
      </c>
      <c r="D372" s="44" t="s">
        <v>445</v>
      </c>
      <c r="E372" s="89" t="s">
        <v>601</v>
      </c>
      <c r="F372" s="128" t="s">
        <v>168</v>
      </c>
      <c r="G372" s="89" t="s">
        <v>169</v>
      </c>
      <c r="H372" s="89" t="s">
        <v>16</v>
      </c>
      <c r="I372" s="4">
        <v>33.14</v>
      </c>
      <c r="J372" s="4">
        <v>28.01</v>
      </c>
      <c r="K372" s="7">
        <v>33.049999999999997</v>
      </c>
      <c r="P372" s="33"/>
    </row>
    <row r="373" spans="1:16" s="13" customFormat="1" ht="22.5" customHeight="1" x14ac:dyDescent="0.25">
      <c r="A373" s="47"/>
      <c r="B373" s="93"/>
      <c r="C373" s="95"/>
      <c r="D373" s="36" t="s">
        <v>446</v>
      </c>
      <c r="E373" s="90"/>
      <c r="F373" s="129"/>
      <c r="G373" s="90"/>
      <c r="H373" s="90"/>
      <c r="I373" s="4">
        <v>34.229999999999997</v>
      </c>
      <c r="J373" s="4">
        <v>28.93</v>
      </c>
      <c r="K373" s="7">
        <v>34.14</v>
      </c>
      <c r="P373" s="33">
        <f t="shared" si="8"/>
        <v>103.2890766445383</v>
      </c>
    </row>
    <row r="374" spans="1:16" s="13" customFormat="1" ht="23.25" customHeight="1" x14ac:dyDescent="0.25">
      <c r="A374" s="47"/>
      <c r="B374" s="91" t="s">
        <v>449</v>
      </c>
      <c r="C374" s="94" t="s">
        <v>599</v>
      </c>
      <c r="D374" s="44" t="s">
        <v>445</v>
      </c>
      <c r="E374" s="89" t="s">
        <v>598</v>
      </c>
      <c r="F374" s="128" t="s">
        <v>168</v>
      </c>
      <c r="G374" s="89" t="s">
        <v>172</v>
      </c>
      <c r="H374" s="89" t="s">
        <v>16</v>
      </c>
      <c r="I374" s="4">
        <v>75.209999999999994</v>
      </c>
      <c r="J374" s="4">
        <v>32.74</v>
      </c>
      <c r="K374" s="7">
        <v>38.630000000000003</v>
      </c>
      <c r="P374" s="33"/>
    </row>
    <row r="375" spans="1:16" s="13" customFormat="1" ht="21" customHeight="1" x14ac:dyDescent="0.25">
      <c r="A375" s="47"/>
      <c r="B375" s="93"/>
      <c r="C375" s="95"/>
      <c r="D375" s="36" t="s">
        <v>446</v>
      </c>
      <c r="E375" s="90"/>
      <c r="F375" s="129"/>
      <c r="G375" s="90"/>
      <c r="H375" s="90"/>
      <c r="I375" s="4">
        <v>77.11</v>
      </c>
      <c r="J375" s="4">
        <v>33.82</v>
      </c>
      <c r="K375" s="7">
        <v>39.909999999999997</v>
      </c>
      <c r="P375" s="33">
        <f t="shared" si="8"/>
        <v>102.52625980587689</v>
      </c>
    </row>
    <row r="376" spans="1:16" s="13" customFormat="1" ht="22.5" customHeight="1" x14ac:dyDescent="0.25">
      <c r="A376" s="135" t="e">
        <f>#REF!+1</f>
        <v>#REF!</v>
      </c>
      <c r="B376" s="91" t="s">
        <v>437</v>
      </c>
      <c r="C376" s="91" t="s">
        <v>596</v>
      </c>
      <c r="D376" s="44" t="s">
        <v>445</v>
      </c>
      <c r="E376" s="89" t="s">
        <v>258</v>
      </c>
      <c r="F376" s="113" t="s">
        <v>168</v>
      </c>
      <c r="G376" s="89" t="s">
        <v>238</v>
      </c>
      <c r="H376" s="89" t="s">
        <v>16</v>
      </c>
      <c r="I376" s="4">
        <v>77.67</v>
      </c>
      <c r="J376" s="4">
        <v>33.619999999999997</v>
      </c>
      <c r="K376" s="7" t="s">
        <v>306</v>
      </c>
      <c r="P376" s="33"/>
    </row>
    <row r="377" spans="1:16" s="13" customFormat="1" ht="22.5" customHeight="1" x14ac:dyDescent="0.25">
      <c r="A377" s="137"/>
      <c r="B377" s="93"/>
      <c r="C377" s="93"/>
      <c r="D377" s="36" t="s">
        <v>446</v>
      </c>
      <c r="E377" s="98"/>
      <c r="F377" s="114"/>
      <c r="G377" s="90"/>
      <c r="H377" s="90"/>
      <c r="I377" s="4">
        <v>78.78</v>
      </c>
      <c r="J377" s="4">
        <v>34.729999999999997</v>
      </c>
      <c r="K377" s="7" t="s">
        <v>306</v>
      </c>
      <c r="P377" s="33">
        <f t="shared" si="8"/>
        <v>101.42912321359599</v>
      </c>
    </row>
    <row r="378" spans="1:16" s="13" customFormat="1" ht="31.5" customHeight="1" x14ac:dyDescent="0.25">
      <c r="A378" s="137"/>
      <c r="B378" s="91" t="s">
        <v>437</v>
      </c>
      <c r="C378" s="94" t="s">
        <v>622</v>
      </c>
      <c r="D378" s="44" t="s">
        <v>445</v>
      </c>
      <c r="E378" s="109" t="s">
        <v>250</v>
      </c>
      <c r="F378" s="113" t="s">
        <v>168</v>
      </c>
      <c r="G378" s="89" t="s">
        <v>249</v>
      </c>
      <c r="H378" s="89" t="s">
        <v>16</v>
      </c>
      <c r="I378" s="4">
        <v>45.83</v>
      </c>
      <c r="J378" s="4">
        <v>33.619999999999997</v>
      </c>
      <c r="K378" s="7" t="s">
        <v>306</v>
      </c>
      <c r="P378" s="33"/>
    </row>
    <row r="379" spans="1:16" s="13" customFormat="1" ht="42.6" customHeight="1" x14ac:dyDescent="0.25">
      <c r="A379" s="136"/>
      <c r="B379" s="93"/>
      <c r="C379" s="95"/>
      <c r="D379" s="36" t="s">
        <v>446</v>
      </c>
      <c r="E379" s="109"/>
      <c r="F379" s="118"/>
      <c r="G379" s="90"/>
      <c r="H379" s="90"/>
      <c r="I379" s="4">
        <v>47.34</v>
      </c>
      <c r="J379" s="4">
        <v>34.729999999999997</v>
      </c>
      <c r="K379" s="7" t="s">
        <v>306</v>
      </c>
      <c r="P379" s="33">
        <f t="shared" si="8"/>
        <v>103.29478507527821</v>
      </c>
    </row>
    <row r="380" spans="1:16" s="13" customFormat="1" ht="20.25" customHeight="1" x14ac:dyDescent="0.25">
      <c r="A380" s="106" t="s">
        <v>350</v>
      </c>
      <c r="B380" s="107"/>
      <c r="C380" s="107"/>
      <c r="D380" s="107"/>
      <c r="E380" s="107"/>
      <c r="F380" s="107"/>
      <c r="G380" s="107"/>
      <c r="H380" s="107"/>
      <c r="I380" s="107"/>
      <c r="J380" s="107"/>
      <c r="K380" s="108"/>
      <c r="P380" s="33"/>
    </row>
    <row r="381" spans="1:16" s="13" customFormat="1" ht="24" customHeight="1" x14ac:dyDescent="0.25">
      <c r="A381" s="135"/>
      <c r="B381" s="91">
        <v>43056</v>
      </c>
      <c r="C381" s="94" t="s">
        <v>489</v>
      </c>
      <c r="D381" s="44" t="s">
        <v>445</v>
      </c>
      <c r="E381" s="89" t="s">
        <v>173</v>
      </c>
      <c r="F381" s="89" t="s">
        <v>174</v>
      </c>
      <c r="G381" s="89" t="s">
        <v>175</v>
      </c>
      <c r="H381" s="89" t="s">
        <v>16</v>
      </c>
      <c r="I381" s="4">
        <v>50.55</v>
      </c>
      <c r="J381" s="4" t="s">
        <v>306</v>
      </c>
      <c r="K381" s="7" t="s">
        <v>306</v>
      </c>
      <c r="P381" s="33"/>
    </row>
    <row r="382" spans="1:16" s="13" customFormat="1" ht="30" customHeight="1" x14ac:dyDescent="0.25">
      <c r="A382" s="136"/>
      <c r="B382" s="93"/>
      <c r="C382" s="95"/>
      <c r="D382" s="36" t="s">
        <v>446</v>
      </c>
      <c r="E382" s="90"/>
      <c r="F382" s="90"/>
      <c r="G382" s="90"/>
      <c r="H382" s="90"/>
      <c r="I382" s="4">
        <v>53.42</v>
      </c>
      <c r="J382" s="4" t="s">
        <v>306</v>
      </c>
      <c r="K382" s="7" t="s">
        <v>306</v>
      </c>
      <c r="P382" s="33">
        <f t="shared" si="8"/>
        <v>105.67754698318497</v>
      </c>
    </row>
    <row r="383" spans="1:16" x14ac:dyDescent="0.25">
      <c r="A383" s="135"/>
      <c r="B383" s="91" t="s">
        <v>425</v>
      </c>
      <c r="C383" s="94" t="s">
        <v>491</v>
      </c>
      <c r="D383" s="44" t="s">
        <v>445</v>
      </c>
      <c r="E383" s="89" t="s">
        <v>490</v>
      </c>
      <c r="F383" s="89" t="s">
        <v>174</v>
      </c>
      <c r="G383" s="89" t="s">
        <v>175</v>
      </c>
      <c r="H383" s="89" t="s">
        <v>16</v>
      </c>
      <c r="I383" s="4">
        <v>34.61</v>
      </c>
      <c r="J383" s="4">
        <v>34.61</v>
      </c>
      <c r="K383" s="7">
        <v>40.840000000000003</v>
      </c>
    </row>
    <row r="384" spans="1:16" s="13" customFormat="1" ht="22.5" customHeight="1" x14ac:dyDescent="0.25">
      <c r="A384" s="136"/>
      <c r="B384" s="93"/>
      <c r="C384" s="95"/>
      <c r="D384" s="36" t="s">
        <v>446</v>
      </c>
      <c r="E384" s="90"/>
      <c r="F384" s="90"/>
      <c r="G384" s="90"/>
      <c r="H384" s="90"/>
      <c r="I384" s="4">
        <v>35.75</v>
      </c>
      <c r="J384" s="4">
        <v>35.75</v>
      </c>
      <c r="K384" s="7">
        <v>42.19</v>
      </c>
      <c r="P384" s="33">
        <f t="shared" si="8"/>
        <v>103.29384570933256</v>
      </c>
    </row>
    <row r="385" spans="1:16" s="13" customFormat="1" ht="22.5" customHeight="1" x14ac:dyDescent="0.25">
      <c r="A385" s="135"/>
      <c r="B385" s="91">
        <v>43056</v>
      </c>
      <c r="C385" s="94" t="s">
        <v>493</v>
      </c>
      <c r="D385" s="44" t="s">
        <v>445</v>
      </c>
      <c r="E385" s="89" t="s">
        <v>177</v>
      </c>
      <c r="F385" s="89" t="s">
        <v>174</v>
      </c>
      <c r="G385" s="89" t="s">
        <v>175</v>
      </c>
      <c r="H385" s="89" t="s">
        <v>16</v>
      </c>
      <c r="I385" s="4">
        <v>20.53</v>
      </c>
      <c r="J385" s="4" t="s">
        <v>306</v>
      </c>
      <c r="K385" s="7" t="s">
        <v>306</v>
      </c>
      <c r="P385" s="33"/>
    </row>
    <row r="386" spans="1:16" s="13" customFormat="1" ht="22.5" customHeight="1" x14ac:dyDescent="0.25">
      <c r="A386" s="136"/>
      <c r="B386" s="93"/>
      <c r="C386" s="95"/>
      <c r="D386" s="36" t="s">
        <v>446</v>
      </c>
      <c r="E386" s="90"/>
      <c r="F386" s="90"/>
      <c r="G386" s="90"/>
      <c r="H386" s="90"/>
      <c r="I386" s="4">
        <v>21.39</v>
      </c>
      <c r="J386" s="4" t="s">
        <v>306</v>
      </c>
      <c r="K386" s="7" t="s">
        <v>306</v>
      </c>
      <c r="P386" s="33">
        <f t="shared" si="8"/>
        <v>104.18899171943497</v>
      </c>
    </row>
    <row r="387" spans="1:16" s="13" customFormat="1" ht="18" customHeight="1" x14ac:dyDescent="0.25">
      <c r="A387" s="106" t="s">
        <v>302</v>
      </c>
      <c r="B387" s="107"/>
      <c r="C387" s="107"/>
      <c r="D387" s="107"/>
      <c r="E387" s="107"/>
      <c r="F387" s="107"/>
      <c r="G387" s="107"/>
      <c r="H387" s="107"/>
      <c r="I387" s="107"/>
      <c r="J387" s="107"/>
      <c r="K387" s="108"/>
      <c r="P387" s="33"/>
    </row>
    <row r="388" spans="1:16" s="13" customFormat="1" ht="22.5" customHeight="1" x14ac:dyDescent="0.25">
      <c r="A388" s="135"/>
      <c r="B388" s="96">
        <v>42306</v>
      </c>
      <c r="C388" s="101" t="s">
        <v>386</v>
      </c>
      <c r="D388" s="59" t="s">
        <v>445</v>
      </c>
      <c r="E388" s="99" t="s">
        <v>178</v>
      </c>
      <c r="F388" s="99" t="s">
        <v>179</v>
      </c>
      <c r="G388" s="99" t="s">
        <v>180</v>
      </c>
      <c r="H388" s="99" t="s">
        <v>16</v>
      </c>
      <c r="I388" s="60">
        <v>8.2799999999999994</v>
      </c>
      <c r="J388" s="60" t="s">
        <v>306</v>
      </c>
      <c r="K388" s="61" t="s">
        <v>306</v>
      </c>
      <c r="P388" s="33"/>
    </row>
    <row r="389" spans="1:16" s="13" customFormat="1" ht="23.45" customHeight="1" x14ac:dyDescent="0.25">
      <c r="A389" s="136"/>
      <c r="B389" s="97"/>
      <c r="C389" s="102"/>
      <c r="D389" s="62" t="s">
        <v>446</v>
      </c>
      <c r="E389" s="100"/>
      <c r="F389" s="100"/>
      <c r="G389" s="100"/>
      <c r="H389" s="100"/>
      <c r="I389" s="60">
        <v>8.2799999999999994</v>
      </c>
      <c r="J389" s="60" t="s">
        <v>306</v>
      </c>
      <c r="K389" s="61" t="s">
        <v>306</v>
      </c>
      <c r="P389" s="33">
        <f t="shared" ref="P389:P437" si="9">I389/I388*100</f>
        <v>100</v>
      </c>
    </row>
    <row r="390" spans="1:16" ht="13.9" customHeight="1" x14ac:dyDescent="0.25">
      <c r="A390" s="135"/>
      <c r="B390" s="91">
        <v>43088</v>
      </c>
      <c r="C390" s="94" t="s">
        <v>643</v>
      </c>
      <c r="D390" s="44" t="s">
        <v>445</v>
      </c>
      <c r="E390" s="89" t="s">
        <v>456</v>
      </c>
      <c r="F390" s="89" t="s">
        <v>179</v>
      </c>
      <c r="G390" s="89" t="s">
        <v>182</v>
      </c>
      <c r="H390" s="89" t="s">
        <v>16</v>
      </c>
      <c r="I390" s="4">
        <v>30.33</v>
      </c>
      <c r="J390" s="4">
        <v>30.27</v>
      </c>
      <c r="K390" s="7">
        <v>35.72</v>
      </c>
    </row>
    <row r="391" spans="1:16" s="13" customFormat="1" x14ac:dyDescent="0.25">
      <c r="A391" s="136"/>
      <c r="B391" s="92"/>
      <c r="C391" s="116"/>
      <c r="D391" s="36" t="s">
        <v>446</v>
      </c>
      <c r="E391" s="98"/>
      <c r="F391" s="98"/>
      <c r="G391" s="90"/>
      <c r="H391" s="98"/>
      <c r="I391" s="4">
        <v>30.33</v>
      </c>
      <c r="J391" s="4">
        <v>30.33</v>
      </c>
      <c r="K391" s="7">
        <v>35.79</v>
      </c>
      <c r="P391" s="33">
        <f t="shared" si="9"/>
        <v>100</v>
      </c>
    </row>
    <row r="392" spans="1:16" s="13" customFormat="1" ht="30" customHeight="1" x14ac:dyDescent="0.25">
      <c r="A392" s="135"/>
      <c r="B392" s="92"/>
      <c r="C392" s="116"/>
      <c r="D392" s="44" t="s">
        <v>445</v>
      </c>
      <c r="E392" s="98"/>
      <c r="F392" s="98"/>
      <c r="G392" s="94" t="s">
        <v>183</v>
      </c>
      <c r="H392" s="98"/>
      <c r="I392" s="4">
        <v>30.33</v>
      </c>
      <c r="J392" s="4">
        <v>30.33</v>
      </c>
      <c r="K392" s="7">
        <v>35.79</v>
      </c>
      <c r="P392" s="33"/>
    </row>
    <row r="393" spans="1:16" s="13" customFormat="1" ht="24" customHeight="1" x14ac:dyDescent="0.25">
      <c r="A393" s="136"/>
      <c r="B393" s="92"/>
      <c r="C393" s="116"/>
      <c r="D393" s="36" t="s">
        <v>446</v>
      </c>
      <c r="E393" s="98"/>
      <c r="F393" s="98"/>
      <c r="G393" s="95"/>
      <c r="H393" s="98"/>
      <c r="I393" s="4">
        <v>30.33</v>
      </c>
      <c r="J393" s="4">
        <v>30.33</v>
      </c>
      <c r="K393" s="7">
        <v>35.79</v>
      </c>
      <c r="P393" s="33">
        <f t="shared" si="9"/>
        <v>100</v>
      </c>
    </row>
    <row r="394" spans="1:16" s="13" customFormat="1" ht="24" customHeight="1" x14ac:dyDescent="0.25">
      <c r="A394" s="47"/>
      <c r="B394" s="92"/>
      <c r="C394" s="116"/>
      <c r="D394" s="44" t="s">
        <v>445</v>
      </c>
      <c r="E394" s="98"/>
      <c r="F394" s="98"/>
      <c r="G394" s="94" t="s">
        <v>184</v>
      </c>
      <c r="H394" s="98"/>
      <c r="I394" s="4">
        <v>30.33</v>
      </c>
      <c r="J394" s="4">
        <v>30.33</v>
      </c>
      <c r="K394" s="7">
        <v>35.79</v>
      </c>
      <c r="P394" s="33"/>
    </row>
    <row r="395" spans="1:16" s="13" customFormat="1" ht="24" customHeight="1" x14ac:dyDescent="0.25">
      <c r="A395" s="47"/>
      <c r="B395" s="92"/>
      <c r="C395" s="116"/>
      <c r="D395" s="36" t="s">
        <v>446</v>
      </c>
      <c r="E395" s="98"/>
      <c r="F395" s="98"/>
      <c r="G395" s="95"/>
      <c r="H395" s="98"/>
      <c r="I395" s="4">
        <v>30.33</v>
      </c>
      <c r="J395" s="4">
        <v>30.33</v>
      </c>
      <c r="K395" s="7">
        <v>35.79</v>
      </c>
      <c r="P395" s="33">
        <f t="shared" si="9"/>
        <v>100</v>
      </c>
    </row>
    <row r="396" spans="1:16" s="13" customFormat="1" ht="24" customHeight="1" x14ac:dyDescent="0.25">
      <c r="A396" s="47"/>
      <c r="B396" s="92"/>
      <c r="C396" s="116"/>
      <c r="D396" s="44" t="s">
        <v>445</v>
      </c>
      <c r="E396" s="98"/>
      <c r="F396" s="98"/>
      <c r="G396" s="94" t="s">
        <v>185</v>
      </c>
      <c r="H396" s="98"/>
      <c r="I396" s="4">
        <v>30.33</v>
      </c>
      <c r="J396" s="4">
        <v>29.84</v>
      </c>
      <c r="K396" s="7">
        <v>35.21</v>
      </c>
      <c r="P396" s="33"/>
    </row>
    <row r="397" spans="1:16" s="13" customFormat="1" ht="24" customHeight="1" x14ac:dyDescent="0.25">
      <c r="A397" s="47"/>
      <c r="B397" s="92"/>
      <c r="C397" s="116"/>
      <c r="D397" s="36" t="s">
        <v>446</v>
      </c>
      <c r="E397" s="98"/>
      <c r="F397" s="98"/>
      <c r="G397" s="95"/>
      <c r="H397" s="98"/>
      <c r="I397" s="4">
        <v>30.33</v>
      </c>
      <c r="J397" s="4">
        <v>30.33</v>
      </c>
      <c r="K397" s="7">
        <v>35.79</v>
      </c>
      <c r="P397" s="33">
        <f t="shared" si="9"/>
        <v>100</v>
      </c>
    </row>
    <row r="398" spans="1:16" s="13" customFormat="1" ht="24" customHeight="1" x14ac:dyDescent="0.25">
      <c r="A398" s="47"/>
      <c r="B398" s="92"/>
      <c r="C398" s="116"/>
      <c r="D398" s="44" t="s">
        <v>445</v>
      </c>
      <c r="E398" s="98"/>
      <c r="F398" s="98"/>
      <c r="G398" s="94" t="s">
        <v>188</v>
      </c>
      <c r="H398" s="98"/>
      <c r="I398" s="4">
        <v>30.33</v>
      </c>
      <c r="J398" s="4">
        <v>16.37</v>
      </c>
      <c r="K398" s="7">
        <v>19.32</v>
      </c>
      <c r="P398" s="33"/>
    </row>
    <row r="399" spans="1:16" s="13" customFormat="1" ht="24" customHeight="1" x14ac:dyDescent="0.25">
      <c r="A399" s="47"/>
      <c r="B399" s="92"/>
      <c r="C399" s="116"/>
      <c r="D399" s="36" t="s">
        <v>446</v>
      </c>
      <c r="E399" s="98"/>
      <c r="F399" s="98"/>
      <c r="G399" s="95"/>
      <c r="H399" s="98"/>
      <c r="I399" s="4">
        <v>30.33</v>
      </c>
      <c r="J399" s="4">
        <v>16.91</v>
      </c>
      <c r="K399" s="7">
        <v>19.95</v>
      </c>
      <c r="P399" s="33">
        <f t="shared" si="9"/>
        <v>100</v>
      </c>
    </row>
    <row r="400" spans="1:16" s="13" customFormat="1" ht="24" customHeight="1" x14ac:dyDescent="0.25">
      <c r="A400" s="47"/>
      <c r="B400" s="92"/>
      <c r="C400" s="116"/>
      <c r="D400" s="44" t="s">
        <v>445</v>
      </c>
      <c r="E400" s="98"/>
      <c r="F400" s="98"/>
      <c r="G400" s="94" t="s">
        <v>181</v>
      </c>
      <c r="H400" s="98"/>
      <c r="I400" s="4">
        <v>30.33</v>
      </c>
      <c r="J400" s="4">
        <v>21.1</v>
      </c>
      <c r="K400" s="7">
        <v>24.9</v>
      </c>
      <c r="P400" s="33"/>
    </row>
    <row r="401" spans="1:16" s="13" customFormat="1" ht="24" customHeight="1" x14ac:dyDescent="0.25">
      <c r="A401" s="47"/>
      <c r="B401" s="92"/>
      <c r="C401" s="116"/>
      <c r="D401" s="36" t="s">
        <v>446</v>
      </c>
      <c r="E401" s="98"/>
      <c r="F401" s="98"/>
      <c r="G401" s="95"/>
      <c r="H401" s="98"/>
      <c r="I401" s="4">
        <v>30.33</v>
      </c>
      <c r="J401" s="4">
        <v>21.8</v>
      </c>
      <c r="K401" s="7">
        <v>25.72</v>
      </c>
      <c r="P401" s="33">
        <f t="shared" si="9"/>
        <v>100</v>
      </c>
    </row>
    <row r="402" spans="1:16" s="13" customFormat="1" ht="24" customHeight="1" x14ac:dyDescent="0.25">
      <c r="A402" s="47"/>
      <c r="B402" s="92"/>
      <c r="C402" s="116"/>
      <c r="D402" s="44" t="s">
        <v>445</v>
      </c>
      <c r="E402" s="98"/>
      <c r="F402" s="98"/>
      <c r="G402" s="94" t="s">
        <v>644</v>
      </c>
      <c r="H402" s="98"/>
      <c r="I402" s="4">
        <v>30.33</v>
      </c>
      <c r="J402" s="4">
        <v>19.12</v>
      </c>
      <c r="K402" s="7">
        <v>22.56</v>
      </c>
      <c r="P402" s="33"/>
    </row>
    <row r="403" spans="1:16" s="13" customFormat="1" ht="24" customHeight="1" x14ac:dyDescent="0.25">
      <c r="A403" s="47"/>
      <c r="B403" s="92"/>
      <c r="C403" s="116"/>
      <c r="D403" s="36" t="s">
        <v>446</v>
      </c>
      <c r="E403" s="98"/>
      <c r="F403" s="98"/>
      <c r="G403" s="95"/>
      <c r="H403" s="98"/>
      <c r="I403" s="4">
        <v>30.33</v>
      </c>
      <c r="J403" s="4">
        <v>19.75</v>
      </c>
      <c r="K403" s="7">
        <v>23.31</v>
      </c>
      <c r="P403" s="33">
        <f t="shared" si="9"/>
        <v>100</v>
      </c>
    </row>
    <row r="404" spans="1:16" s="13" customFormat="1" ht="24" customHeight="1" x14ac:dyDescent="0.25">
      <c r="A404" s="47"/>
      <c r="B404" s="92"/>
      <c r="C404" s="116"/>
      <c r="D404" s="44" t="s">
        <v>445</v>
      </c>
      <c r="E404" s="98"/>
      <c r="F404" s="98"/>
      <c r="G404" s="94" t="s">
        <v>186</v>
      </c>
      <c r="H404" s="98"/>
      <c r="I404" s="4">
        <v>30.33</v>
      </c>
      <c r="J404" s="4">
        <v>27.62</v>
      </c>
      <c r="K404" s="7">
        <v>32.590000000000003</v>
      </c>
      <c r="P404" s="33"/>
    </row>
    <row r="405" spans="1:16" s="13" customFormat="1" ht="24" customHeight="1" x14ac:dyDescent="0.25">
      <c r="A405" s="47"/>
      <c r="B405" s="92"/>
      <c r="C405" s="116"/>
      <c r="D405" s="36" t="s">
        <v>446</v>
      </c>
      <c r="E405" s="98"/>
      <c r="F405" s="98"/>
      <c r="G405" s="95"/>
      <c r="H405" s="98"/>
      <c r="I405" s="4">
        <v>30.33</v>
      </c>
      <c r="J405" s="4">
        <v>28.53</v>
      </c>
      <c r="K405" s="7">
        <v>33.67</v>
      </c>
      <c r="P405" s="33">
        <f t="shared" si="9"/>
        <v>100</v>
      </c>
    </row>
    <row r="406" spans="1:16" s="13" customFormat="1" ht="24" customHeight="1" x14ac:dyDescent="0.25">
      <c r="A406" s="47"/>
      <c r="B406" s="92"/>
      <c r="C406" s="116"/>
      <c r="D406" s="44" t="s">
        <v>445</v>
      </c>
      <c r="E406" s="98"/>
      <c r="F406" s="98"/>
      <c r="G406" s="94" t="s">
        <v>645</v>
      </c>
      <c r="H406" s="98"/>
      <c r="I406" s="4">
        <v>30.33</v>
      </c>
      <c r="J406" s="4">
        <v>30.33</v>
      </c>
      <c r="K406" s="7">
        <v>35.79</v>
      </c>
      <c r="P406" s="33"/>
    </row>
    <row r="407" spans="1:16" s="13" customFormat="1" ht="24" customHeight="1" x14ac:dyDescent="0.25">
      <c r="A407" s="47"/>
      <c r="B407" s="92"/>
      <c r="C407" s="116"/>
      <c r="D407" s="36" t="s">
        <v>446</v>
      </c>
      <c r="E407" s="98"/>
      <c r="F407" s="98"/>
      <c r="G407" s="95"/>
      <c r="H407" s="98"/>
      <c r="I407" s="4">
        <v>30.33</v>
      </c>
      <c r="J407" s="4">
        <v>30.33</v>
      </c>
      <c r="K407" s="7">
        <v>35.79</v>
      </c>
      <c r="P407" s="33">
        <f t="shared" si="9"/>
        <v>100</v>
      </c>
    </row>
    <row r="408" spans="1:16" s="13" customFormat="1" ht="24" customHeight="1" x14ac:dyDescent="0.25">
      <c r="A408" s="47"/>
      <c r="B408" s="92"/>
      <c r="C408" s="116"/>
      <c r="D408" s="44" t="s">
        <v>445</v>
      </c>
      <c r="E408" s="98"/>
      <c r="F408" s="98"/>
      <c r="G408" s="94" t="s">
        <v>187</v>
      </c>
      <c r="H408" s="98"/>
      <c r="I408" s="4">
        <v>30.33</v>
      </c>
      <c r="J408" s="4">
        <v>30.33</v>
      </c>
      <c r="K408" s="7">
        <v>35.79</v>
      </c>
      <c r="P408" s="33"/>
    </row>
    <row r="409" spans="1:16" s="13" customFormat="1" ht="24" customHeight="1" x14ac:dyDescent="0.25">
      <c r="A409" s="47"/>
      <c r="B409" s="93"/>
      <c r="C409" s="95"/>
      <c r="D409" s="36" t="s">
        <v>446</v>
      </c>
      <c r="E409" s="90"/>
      <c r="F409" s="90"/>
      <c r="G409" s="95"/>
      <c r="H409" s="90"/>
      <c r="I409" s="4">
        <v>30.33</v>
      </c>
      <c r="J409" s="4">
        <v>30.33</v>
      </c>
      <c r="K409" s="7">
        <v>35.79</v>
      </c>
      <c r="P409" s="33">
        <f t="shared" si="9"/>
        <v>100</v>
      </c>
    </row>
    <row r="410" spans="1:16" s="13" customFormat="1" x14ac:dyDescent="0.25">
      <c r="A410" s="106" t="s">
        <v>303</v>
      </c>
      <c r="B410" s="107"/>
      <c r="C410" s="107"/>
      <c r="D410" s="107"/>
      <c r="E410" s="107"/>
      <c r="F410" s="107"/>
      <c r="G410" s="107"/>
      <c r="H410" s="107"/>
      <c r="I410" s="107"/>
      <c r="J410" s="107"/>
      <c r="K410" s="108"/>
      <c r="P410" s="33"/>
    </row>
    <row r="411" spans="1:16" s="13" customFormat="1" x14ac:dyDescent="0.25">
      <c r="A411" s="135" t="e">
        <f>#REF!+1</f>
        <v>#REF!</v>
      </c>
      <c r="B411" s="91" t="s">
        <v>437</v>
      </c>
      <c r="C411" s="94" t="s">
        <v>495</v>
      </c>
      <c r="D411" s="44" t="s">
        <v>445</v>
      </c>
      <c r="E411" s="89" t="s">
        <v>189</v>
      </c>
      <c r="F411" s="89" t="s">
        <v>190</v>
      </c>
      <c r="G411" s="89" t="s">
        <v>191</v>
      </c>
      <c r="H411" s="89" t="s">
        <v>16</v>
      </c>
      <c r="I411" s="4">
        <v>28.03</v>
      </c>
      <c r="J411" s="4">
        <v>28.03</v>
      </c>
      <c r="K411" s="7">
        <v>33.08</v>
      </c>
      <c r="P411" s="33"/>
    </row>
    <row r="412" spans="1:16" s="13" customFormat="1" x14ac:dyDescent="0.25">
      <c r="A412" s="136"/>
      <c r="B412" s="93"/>
      <c r="C412" s="95"/>
      <c r="D412" s="36" t="s">
        <v>446</v>
      </c>
      <c r="E412" s="90"/>
      <c r="F412" s="90"/>
      <c r="G412" s="90"/>
      <c r="H412" s="90"/>
      <c r="I412" s="4">
        <v>28.96</v>
      </c>
      <c r="J412" s="4">
        <v>28.96</v>
      </c>
      <c r="K412" s="7">
        <v>34.17</v>
      </c>
      <c r="P412" s="33">
        <f t="shared" si="9"/>
        <v>103.31787370674277</v>
      </c>
    </row>
    <row r="413" spans="1:16" x14ac:dyDescent="0.25">
      <c r="A413" s="135" t="e">
        <f>A411+1</f>
        <v>#REF!</v>
      </c>
      <c r="B413" s="91" t="s">
        <v>418</v>
      </c>
      <c r="C413" s="94" t="s">
        <v>498</v>
      </c>
      <c r="D413" s="44" t="s">
        <v>445</v>
      </c>
      <c r="E413" s="89" t="s">
        <v>499</v>
      </c>
      <c r="F413" s="89" t="s">
        <v>190</v>
      </c>
      <c r="G413" s="89" t="s">
        <v>192</v>
      </c>
      <c r="H413" s="89" t="s">
        <v>16</v>
      </c>
      <c r="I413" s="4">
        <v>35.72</v>
      </c>
      <c r="J413" s="4">
        <v>31.56</v>
      </c>
      <c r="K413" s="7" t="s">
        <v>306</v>
      </c>
    </row>
    <row r="414" spans="1:16" s="13" customFormat="1" ht="22.5" customHeight="1" x14ac:dyDescent="0.25">
      <c r="A414" s="136"/>
      <c r="B414" s="93"/>
      <c r="C414" s="95"/>
      <c r="D414" s="36" t="s">
        <v>446</v>
      </c>
      <c r="E414" s="90"/>
      <c r="F414" s="90"/>
      <c r="G414" s="90"/>
      <c r="H414" s="90"/>
      <c r="I414" s="4">
        <v>36.64</v>
      </c>
      <c r="J414" s="4">
        <v>32.6</v>
      </c>
      <c r="K414" s="7" t="s">
        <v>306</v>
      </c>
      <c r="P414" s="33">
        <f t="shared" si="9"/>
        <v>102.57558790593507</v>
      </c>
    </row>
    <row r="415" spans="1:16" s="13" customFormat="1" ht="22.5" customHeight="1" x14ac:dyDescent="0.25">
      <c r="A415" s="135" t="e">
        <f>A413+1</f>
        <v>#REF!</v>
      </c>
      <c r="B415" s="91" t="s">
        <v>418</v>
      </c>
      <c r="C415" s="94" t="s">
        <v>501</v>
      </c>
      <c r="D415" s="44" t="s">
        <v>445</v>
      </c>
      <c r="E415" s="89" t="s">
        <v>194</v>
      </c>
      <c r="F415" s="89" t="s">
        <v>190</v>
      </c>
      <c r="G415" s="89" t="s">
        <v>195</v>
      </c>
      <c r="H415" s="89" t="s">
        <v>16</v>
      </c>
      <c r="I415" s="4">
        <v>18.66</v>
      </c>
      <c r="J415" s="4">
        <v>18.66</v>
      </c>
      <c r="K415" s="7">
        <v>22.02</v>
      </c>
      <c r="P415" s="33"/>
    </row>
    <row r="416" spans="1:16" s="13" customFormat="1" ht="22.5" customHeight="1" x14ac:dyDescent="0.25">
      <c r="A416" s="136"/>
      <c r="B416" s="93"/>
      <c r="C416" s="95"/>
      <c r="D416" s="36" t="s">
        <v>446</v>
      </c>
      <c r="E416" s="90"/>
      <c r="F416" s="90"/>
      <c r="G416" s="90"/>
      <c r="H416" s="90"/>
      <c r="I416" s="4">
        <v>18.87</v>
      </c>
      <c r="J416" s="4">
        <v>18.87</v>
      </c>
      <c r="K416" s="7">
        <v>22.27</v>
      </c>
      <c r="P416" s="33">
        <f t="shared" si="9"/>
        <v>101.12540192926045</v>
      </c>
    </row>
    <row r="417" spans="1:16" s="13" customFormat="1" ht="32.25" customHeight="1" x14ac:dyDescent="0.25">
      <c r="A417" s="135" t="e">
        <f t="shared" ref="A417" si="10">A415+1</f>
        <v>#REF!</v>
      </c>
      <c r="B417" s="91" t="s">
        <v>414</v>
      </c>
      <c r="C417" s="94" t="s">
        <v>502</v>
      </c>
      <c r="D417" s="44" t="s">
        <v>445</v>
      </c>
      <c r="E417" s="89" t="s">
        <v>196</v>
      </c>
      <c r="F417" s="89" t="s">
        <v>190</v>
      </c>
      <c r="G417" s="89" t="s">
        <v>197</v>
      </c>
      <c r="H417" s="89" t="s">
        <v>16</v>
      </c>
      <c r="I417" s="4">
        <v>14.32</v>
      </c>
      <c r="J417" s="4">
        <v>14.32</v>
      </c>
      <c r="K417" s="7">
        <v>16.899999999999999</v>
      </c>
      <c r="P417" s="33"/>
    </row>
    <row r="418" spans="1:16" s="13" customFormat="1" ht="27" customHeight="1" x14ac:dyDescent="0.25">
      <c r="A418" s="136"/>
      <c r="B418" s="93"/>
      <c r="C418" s="95"/>
      <c r="D418" s="36" t="s">
        <v>446</v>
      </c>
      <c r="E418" s="90"/>
      <c r="F418" s="90"/>
      <c r="G418" s="90"/>
      <c r="H418" s="90"/>
      <c r="I418" s="4">
        <v>14.79</v>
      </c>
      <c r="J418" s="4">
        <v>14.79</v>
      </c>
      <c r="K418" s="7">
        <v>17.45</v>
      </c>
      <c r="P418" s="33">
        <f t="shared" si="9"/>
        <v>103.28212290502792</v>
      </c>
    </row>
    <row r="419" spans="1:16" s="13" customFormat="1" ht="50.25" customHeight="1" x14ac:dyDescent="0.25">
      <c r="A419" s="135" t="e">
        <f>#REF!+1</f>
        <v>#REF!</v>
      </c>
      <c r="B419" s="91" t="s">
        <v>504</v>
      </c>
      <c r="C419" s="94" t="s">
        <v>505</v>
      </c>
      <c r="D419" s="44" t="s">
        <v>445</v>
      </c>
      <c r="E419" s="89" t="s">
        <v>198</v>
      </c>
      <c r="F419" s="89" t="s">
        <v>190</v>
      </c>
      <c r="G419" s="89" t="s">
        <v>199</v>
      </c>
      <c r="H419" s="89" t="s">
        <v>16</v>
      </c>
      <c r="I419" s="4">
        <v>6.05</v>
      </c>
      <c r="J419" s="4">
        <v>6.05</v>
      </c>
      <c r="K419" s="4">
        <v>7.14</v>
      </c>
      <c r="P419" s="33"/>
    </row>
    <row r="420" spans="1:16" s="13" customFormat="1" ht="33.75" customHeight="1" x14ac:dyDescent="0.25">
      <c r="A420" s="136"/>
      <c r="B420" s="93"/>
      <c r="C420" s="95"/>
      <c r="D420" s="36" t="s">
        <v>446</v>
      </c>
      <c r="E420" s="90"/>
      <c r="F420" s="90"/>
      <c r="G420" s="90"/>
      <c r="H420" s="90"/>
      <c r="I420" s="4">
        <v>6.05</v>
      </c>
      <c r="J420" s="4">
        <v>6.05</v>
      </c>
      <c r="K420" s="4">
        <v>7.14</v>
      </c>
      <c r="P420" s="33">
        <f t="shared" si="9"/>
        <v>100</v>
      </c>
    </row>
    <row r="421" spans="1:16" s="13" customFormat="1" ht="22.5" customHeight="1" x14ac:dyDescent="0.25">
      <c r="A421" s="135" t="e">
        <f t="shared" ref="A421" si="11">A419+1</f>
        <v>#REF!</v>
      </c>
      <c r="B421" s="91" t="s">
        <v>437</v>
      </c>
      <c r="C421" s="94" t="s">
        <v>506</v>
      </c>
      <c r="D421" s="44" t="s">
        <v>445</v>
      </c>
      <c r="E421" s="89" t="s">
        <v>200</v>
      </c>
      <c r="F421" s="89" t="s">
        <v>190</v>
      </c>
      <c r="G421" s="89" t="s">
        <v>201</v>
      </c>
      <c r="H421" s="89" t="s">
        <v>16</v>
      </c>
      <c r="I421" s="4">
        <v>43.5</v>
      </c>
      <c r="J421" s="4">
        <v>43.5</v>
      </c>
      <c r="K421" s="7">
        <v>51.33</v>
      </c>
      <c r="P421" s="33"/>
    </row>
    <row r="422" spans="1:16" s="13" customFormat="1" ht="22.5" customHeight="1" x14ac:dyDescent="0.25">
      <c r="A422" s="136"/>
      <c r="B422" s="93"/>
      <c r="C422" s="95"/>
      <c r="D422" s="36" t="s">
        <v>446</v>
      </c>
      <c r="E422" s="90"/>
      <c r="F422" s="90"/>
      <c r="G422" s="90"/>
      <c r="H422" s="90"/>
      <c r="I422" s="4">
        <v>46.75</v>
      </c>
      <c r="J422" s="4">
        <v>44.94</v>
      </c>
      <c r="K422" s="7">
        <v>53.03</v>
      </c>
      <c r="P422" s="33">
        <f t="shared" si="9"/>
        <v>107.47126436781609</v>
      </c>
    </row>
    <row r="423" spans="1:16" s="13" customFormat="1" ht="49.5" customHeight="1" x14ac:dyDescent="0.25">
      <c r="A423" s="135" t="e">
        <f t="shared" ref="A423" si="12">A421+1</f>
        <v>#REF!</v>
      </c>
      <c r="B423" s="91">
        <v>43088</v>
      </c>
      <c r="C423" s="94" t="s">
        <v>507</v>
      </c>
      <c r="D423" s="44" t="s">
        <v>445</v>
      </c>
      <c r="E423" s="89" t="s">
        <v>202</v>
      </c>
      <c r="F423" s="89" t="s">
        <v>190</v>
      </c>
      <c r="G423" s="89" t="s">
        <v>351</v>
      </c>
      <c r="H423" s="89" t="s">
        <v>16</v>
      </c>
      <c r="I423" s="4">
        <v>29.3</v>
      </c>
      <c r="J423" s="4">
        <v>28.39</v>
      </c>
      <c r="K423" s="7">
        <v>33.5</v>
      </c>
      <c r="P423" s="33"/>
    </row>
    <row r="424" spans="1:16" s="13" customFormat="1" ht="48.75" customHeight="1" x14ac:dyDescent="0.25">
      <c r="A424" s="136"/>
      <c r="B424" s="93"/>
      <c r="C424" s="95"/>
      <c r="D424" s="36" t="s">
        <v>446</v>
      </c>
      <c r="E424" s="90"/>
      <c r="F424" s="90"/>
      <c r="G424" s="90"/>
      <c r="H424" s="90"/>
      <c r="I424" s="4">
        <v>33.17</v>
      </c>
      <c r="J424" s="4">
        <v>29.33</v>
      </c>
      <c r="K424" s="7">
        <v>34.61</v>
      </c>
      <c r="P424" s="33">
        <f t="shared" si="9"/>
        <v>113.20819112627987</v>
      </c>
    </row>
    <row r="425" spans="1:16" s="13" customFormat="1" ht="16.5" customHeight="1" x14ac:dyDescent="0.25">
      <c r="A425" s="106" t="s">
        <v>304</v>
      </c>
      <c r="B425" s="107"/>
      <c r="C425" s="107"/>
      <c r="D425" s="107"/>
      <c r="E425" s="107"/>
      <c r="F425" s="107"/>
      <c r="G425" s="107"/>
      <c r="H425" s="107"/>
      <c r="I425" s="107"/>
      <c r="J425" s="107"/>
      <c r="K425" s="108"/>
      <c r="P425" s="33"/>
    </row>
    <row r="426" spans="1:16" s="13" customFormat="1" ht="25.5" customHeight="1" x14ac:dyDescent="0.25">
      <c r="A426" s="135" t="e">
        <f>#REF!+1</f>
        <v>#REF!</v>
      </c>
      <c r="B426" s="91" t="s">
        <v>483</v>
      </c>
      <c r="C426" s="94" t="s">
        <v>618</v>
      </c>
      <c r="D426" s="44" t="s">
        <v>445</v>
      </c>
      <c r="E426" s="89" t="s">
        <v>345</v>
      </c>
      <c r="F426" s="89" t="s">
        <v>85</v>
      </c>
      <c r="G426" s="89" t="s">
        <v>85</v>
      </c>
      <c r="H426" s="89" t="s">
        <v>16</v>
      </c>
      <c r="I426" s="4">
        <v>13.94</v>
      </c>
      <c r="J426" s="4">
        <v>12.64</v>
      </c>
      <c r="K426" s="7">
        <v>14.92</v>
      </c>
      <c r="P426" s="33"/>
    </row>
    <row r="427" spans="1:16" s="13" customFormat="1" ht="25.5" customHeight="1" x14ac:dyDescent="0.25">
      <c r="A427" s="136"/>
      <c r="B427" s="93"/>
      <c r="C427" s="95"/>
      <c r="D427" s="36" t="s">
        <v>446</v>
      </c>
      <c r="E427" s="90"/>
      <c r="F427" s="90"/>
      <c r="G427" s="90"/>
      <c r="H427" s="90"/>
      <c r="I427" s="4">
        <v>15.18</v>
      </c>
      <c r="J427" s="4">
        <v>13.06</v>
      </c>
      <c r="K427" s="7">
        <v>15.41</v>
      </c>
      <c r="P427" s="33">
        <f t="shared" si="9"/>
        <v>108.89526542324246</v>
      </c>
    </row>
    <row r="428" spans="1:16" s="13" customFormat="1" ht="22.5" customHeight="1" x14ac:dyDescent="0.25">
      <c r="A428" s="135" t="e">
        <f>A426+1</f>
        <v>#REF!</v>
      </c>
      <c r="B428" s="91">
        <v>43061</v>
      </c>
      <c r="C428" s="94" t="s">
        <v>428</v>
      </c>
      <c r="D428" s="44" t="s">
        <v>445</v>
      </c>
      <c r="E428" s="89" t="s">
        <v>203</v>
      </c>
      <c r="F428" s="123" t="s">
        <v>434</v>
      </c>
      <c r="G428" s="113"/>
      <c r="H428" s="89" t="s">
        <v>204</v>
      </c>
      <c r="I428" s="4">
        <v>46.35</v>
      </c>
      <c r="J428" s="7" t="s">
        <v>312</v>
      </c>
      <c r="K428" s="7" t="s">
        <v>312</v>
      </c>
      <c r="M428" s="67"/>
      <c r="P428" s="141">
        <f t="shared" si="9"/>
        <v>305.33596837944668</v>
      </c>
    </row>
    <row r="429" spans="1:16" s="13" customFormat="1" ht="22.5" customHeight="1" x14ac:dyDescent="0.25">
      <c r="A429" s="137"/>
      <c r="B429" s="93"/>
      <c r="C429" s="95"/>
      <c r="D429" s="36" t="s">
        <v>446</v>
      </c>
      <c r="E429" s="98"/>
      <c r="F429" s="124"/>
      <c r="G429" s="118"/>
      <c r="H429" s="90"/>
      <c r="I429" s="4">
        <v>48.2</v>
      </c>
      <c r="J429" s="7" t="s">
        <v>312</v>
      </c>
      <c r="K429" s="7" t="s">
        <v>312</v>
      </c>
      <c r="M429" s="67"/>
      <c r="P429" s="141">
        <f t="shared" si="9"/>
        <v>103.99137001078749</v>
      </c>
    </row>
    <row r="430" spans="1:16" s="13" customFormat="1" ht="22.5" customHeight="1" x14ac:dyDescent="0.25">
      <c r="A430" s="137"/>
      <c r="B430" s="91" t="s">
        <v>429</v>
      </c>
      <c r="C430" s="94" t="s">
        <v>430</v>
      </c>
      <c r="D430" s="44" t="s">
        <v>445</v>
      </c>
      <c r="E430" s="98"/>
      <c r="F430" s="123" t="s">
        <v>435</v>
      </c>
      <c r="G430" s="113"/>
      <c r="H430" s="89" t="s">
        <v>16</v>
      </c>
      <c r="I430" s="4">
        <v>56.45</v>
      </c>
      <c r="J430" s="7">
        <v>56.45</v>
      </c>
      <c r="K430" s="7">
        <v>66.61</v>
      </c>
      <c r="M430" s="67"/>
      <c r="P430" s="33"/>
    </row>
    <row r="431" spans="1:16" s="13" customFormat="1" ht="22.5" customHeight="1" x14ac:dyDescent="0.25">
      <c r="A431" s="137"/>
      <c r="B431" s="92"/>
      <c r="C431" s="116"/>
      <c r="D431" s="36" t="s">
        <v>446</v>
      </c>
      <c r="E431" s="98"/>
      <c r="F431" s="124"/>
      <c r="G431" s="118"/>
      <c r="H431" s="90"/>
      <c r="I431" s="4">
        <v>58.31</v>
      </c>
      <c r="J431" s="7">
        <v>58.31</v>
      </c>
      <c r="K431" s="7">
        <v>68.81</v>
      </c>
      <c r="M431" s="67"/>
      <c r="P431" s="33">
        <f t="shared" si="9"/>
        <v>103.29495128432239</v>
      </c>
    </row>
    <row r="432" spans="1:16" s="13" customFormat="1" ht="22.5" customHeight="1" x14ac:dyDescent="0.25">
      <c r="A432" s="137"/>
      <c r="B432" s="92"/>
      <c r="C432" s="116"/>
      <c r="D432" s="44" t="s">
        <v>445</v>
      </c>
      <c r="E432" s="98"/>
      <c r="F432" s="123" t="s">
        <v>436</v>
      </c>
      <c r="G432" s="113"/>
      <c r="H432" s="89" t="s">
        <v>16</v>
      </c>
      <c r="I432" s="4">
        <v>56.45</v>
      </c>
      <c r="J432" s="7" t="s">
        <v>312</v>
      </c>
      <c r="K432" s="7" t="s">
        <v>312</v>
      </c>
      <c r="M432" s="67"/>
      <c r="P432" s="33"/>
    </row>
    <row r="433" spans="1:16" s="13" customFormat="1" ht="22.5" customHeight="1" x14ac:dyDescent="0.25">
      <c r="A433" s="137"/>
      <c r="B433" s="93"/>
      <c r="C433" s="95"/>
      <c r="D433" s="36" t="s">
        <v>446</v>
      </c>
      <c r="E433" s="98"/>
      <c r="F433" s="124"/>
      <c r="G433" s="118"/>
      <c r="H433" s="90"/>
      <c r="I433" s="4">
        <v>58.31</v>
      </c>
      <c r="J433" s="7" t="s">
        <v>312</v>
      </c>
      <c r="K433" s="7" t="s">
        <v>312</v>
      </c>
      <c r="M433" s="67" t="s">
        <v>263</v>
      </c>
      <c r="P433" s="33">
        <f t="shared" si="9"/>
        <v>103.29495128432239</v>
      </c>
    </row>
    <row r="434" spans="1:16" s="13" customFormat="1" ht="22.5" customHeight="1" x14ac:dyDescent="0.25">
      <c r="A434" s="137"/>
      <c r="B434" s="91">
        <v>43061</v>
      </c>
      <c r="C434" s="94" t="s">
        <v>428</v>
      </c>
      <c r="D434" s="44" t="s">
        <v>445</v>
      </c>
      <c r="E434" s="98"/>
      <c r="F434" s="123" t="s">
        <v>326</v>
      </c>
      <c r="G434" s="113"/>
      <c r="H434" s="89" t="s">
        <v>16</v>
      </c>
      <c r="I434" s="4">
        <v>25.59</v>
      </c>
      <c r="J434" s="7" t="s">
        <v>312</v>
      </c>
      <c r="K434" s="7" t="s">
        <v>312</v>
      </c>
      <c r="M434" s="67" t="s">
        <v>263</v>
      </c>
      <c r="P434" s="33"/>
    </row>
    <row r="435" spans="1:16" s="13" customFormat="1" ht="22.5" customHeight="1" x14ac:dyDescent="0.25">
      <c r="A435" s="137"/>
      <c r="B435" s="92"/>
      <c r="C435" s="116"/>
      <c r="D435" s="36" t="s">
        <v>446</v>
      </c>
      <c r="E435" s="98"/>
      <c r="F435" s="124"/>
      <c r="G435" s="118"/>
      <c r="H435" s="98"/>
      <c r="I435" s="4">
        <v>26.48</v>
      </c>
      <c r="J435" s="7" t="s">
        <v>312</v>
      </c>
      <c r="K435" s="7" t="s">
        <v>312</v>
      </c>
      <c r="M435" s="67" t="s">
        <v>263</v>
      </c>
      <c r="P435" s="33">
        <f t="shared" si="9"/>
        <v>103.4779210629152</v>
      </c>
    </row>
    <row r="436" spans="1:16" s="13" customFormat="1" ht="22.5" customHeight="1" x14ac:dyDescent="0.25">
      <c r="A436" s="137"/>
      <c r="B436" s="119" t="s">
        <v>429</v>
      </c>
      <c r="C436" s="120" t="s">
        <v>431</v>
      </c>
      <c r="D436" s="44" t="s">
        <v>445</v>
      </c>
      <c r="E436" s="98"/>
      <c r="F436" s="123" t="s">
        <v>365</v>
      </c>
      <c r="G436" s="113"/>
      <c r="H436" s="89" t="s">
        <v>16</v>
      </c>
      <c r="I436" s="4">
        <v>39.630000000000003</v>
      </c>
      <c r="J436" s="4">
        <v>32.299999999999997</v>
      </c>
      <c r="K436" s="7">
        <v>38.119999999999997</v>
      </c>
      <c r="M436" s="67" t="s">
        <v>263</v>
      </c>
      <c r="P436" s="33"/>
    </row>
    <row r="437" spans="1:16" s="13" customFormat="1" ht="22.5" customHeight="1" x14ac:dyDescent="0.25">
      <c r="A437" s="136"/>
      <c r="B437" s="119"/>
      <c r="C437" s="120"/>
      <c r="D437" s="36" t="s">
        <v>446</v>
      </c>
      <c r="E437" s="90"/>
      <c r="F437" s="124"/>
      <c r="G437" s="118"/>
      <c r="H437" s="90"/>
      <c r="I437" s="4">
        <v>40.94</v>
      </c>
      <c r="J437" s="4">
        <v>33.369999999999997</v>
      </c>
      <c r="K437" s="7">
        <v>39.380000000000003</v>
      </c>
      <c r="M437" s="67"/>
      <c r="P437" s="33">
        <f t="shared" si="9"/>
        <v>103.3055765833964</v>
      </c>
    </row>
    <row r="438" spans="1:16" s="13" customFormat="1" x14ac:dyDescent="0.25">
      <c r="A438" s="9"/>
      <c r="B438" s="119">
        <v>43088</v>
      </c>
      <c r="C438" s="120" t="s">
        <v>444</v>
      </c>
      <c r="D438" s="44" t="s">
        <v>445</v>
      </c>
      <c r="E438" s="109" t="s">
        <v>404</v>
      </c>
      <c r="F438" s="109" t="s">
        <v>21</v>
      </c>
      <c r="G438" s="109"/>
      <c r="H438" s="109" t="s">
        <v>16</v>
      </c>
      <c r="I438" s="4">
        <v>45.73</v>
      </c>
      <c r="J438" s="4">
        <v>17.670000000000002</v>
      </c>
      <c r="K438" s="4">
        <v>20.85</v>
      </c>
      <c r="L438" s="68"/>
      <c r="P438" s="33"/>
    </row>
    <row r="439" spans="1:16" s="13" customFormat="1" x14ac:dyDescent="0.25">
      <c r="A439" s="9"/>
      <c r="B439" s="119"/>
      <c r="C439" s="120"/>
      <c r="D439" s="36" t="s">
        <v>446</v>
      </c>
      <c r="E439" s="109"/>
      <c r="F439" s="109"/>
      <c r="G439" s="109"/>
      <c r="H439" s="109"/>
      <c r="I439" s="4">
        <v>47.24</v>
      </c>
      <c r="J439" s="4">
        <v>18.25</v>
      </c>
      <c r="K439" s="4">
        <v>21.54</v>
      </c>
      <c r="L439" s="68"/>
      <c r="P439" s="33"/>
    </row>
    <row r="440" spans="1:16" s="13" customFormat="1" x14ac:dyDescent="0.25">
      <c r="A440" s="9"/>
      <c r="B440" s="119"/>
      <c r="C440" s="120"/>
      <c r="D440" s="44" t="s">
        <v>445</v>
      </c>
      <c r="E440" s="109"/>
      <c r="F440" s="109" t="s">
        <v>29</v>
      </c>
      <c r="G440" s="109" t="s">
        <v>205</v>
      </c>
      <c r="H440" s="109" t="s">
        <v>16</v>
      </c>
      <c r="I440" s="4">
        <v>54.76</v>
      </c>
      <c r="J440" s="4">
        <v>54.74</v>
      </c>
      <c r="K440" s="4">
        <v>64.59</v>
      </c>
      <c r="L440" s="68"/>
      <c r="P440" s="33"/>
    </row>
    <row r="441" spans="1:16" s="13" customFormat="1" x14ac:dyDescent="0.25">
      <c r="A441" s="9"/>
      <c r="B441" s="119"/>
      <c r="C441" s="120"/>
      <c r="D441" s="36" t="s">
        <v>446</v>
      </c>
      <c r="E441" s="109"/>
      <c r="F441" s="109"/>
      <c r="G441" s="109"/>
      <c r="H441" s="109"/>
      <c r="I441" s="4">
        <v>56.57</v>
      </c>
      <c r="J441" s="4">
        <v>56.55</v>
      </c>
      <c r="K441" s="4">
        <v>66.73</v>
      </c>
      <c r="L441" s="68"/>
      <c r="P441" s="33"/>
    </row>
    <row r="442" spans="1:16" s="13" customFormat="1" ht="33.75" customHeight="1" x14ac:dyDescent="0.25">
      <c r="A442" s="9"/>
      <c r="B442" s="119"/>
      <c r="C442" s="120"/>
      <c r="D442" s="44" t="s">
        <v>445</v>
      </c>
      <c r="E442" s="109"/>
      <c r="F442" s="109" t="s">
        <v>29</v>
      </c>
      <c r="G442" s="109" t="s">
        <v>442</v>
      </c>
      <c r="H442" s="109" t="s">
        <v>16</v>
      </c>
      <c r="I442" s="4">
        <v>29</v>
      </c>
      <c r="J442" s="4">
        <v>26.2</v>
      </c>
      <c r="K442" s="4">
        <v>30.92</v>
      </c>
      <c r="L442" s="68"/>
      <c r="P442" s="33"/>
    </row>
    <row r="443" spans="1:16" s="13" customFormat="1" x14ac:dyDescent="0.25">
      <c r="A443" s="9"/>
      <c r="B443" s="119"/>
      <c r="C443" s="120"/>
      <c r="D443" s="36" t="s">
        <v>446</v>
      </c>
      <c r="E443" s="109"/>
      <c r="F443" s="109"/>
      <c r="G443" s="109"/>
      <c r="H443" s="109"/>
      <c r="I443" s="4">
        <v>29.96</v>
      </c>
      <c r="J443" s="4">
        <v>27.06</v>
      </c>
      <c r="K443" s="4">
        <v>31.93</v>
      </c>
      <c r="L443" s="68"/>
      <c r="P443" s="33"/>
    </row>
    <row r="444" spans="1:16" s="13" customFormat="1" x14ac:dyDescent="0.25">
      <c r="A444" s="9"/>
      <c r="B444" s="119"/>
      <c r="C444" s="120"/>
      <c r="D444" s="44" t="s">
        <v>445</v>
      </c>
      <c r="E444" s="109"/>
      <c r="F444" s="109" t="s">
        <v>61</v>
      </c>
      <c r="G444" s="109"/>
      <c r="H444" s="109" t="s">
        <v>16</v>
      </c>
      <c r="I444" s="4">
        <v>25.64</v>
      </c>
      <c r="J444" s="4">
        <v>24.2</v>
      </c>
      <c r="K444" s="4">
        <v>28.56</v>
      </c>
      <c r="L444" s="68"/>
      <c r="P444" s="33"/>
    </row>
    <row r="445" spans="1:16" s="13" customFormat="1" x14ac:dyDescent="0.25">
      <c r="A445" s="9"/>
      <c r="B445" s="119"/>
      <c r="C445" s="120"/>
      <c r="D445" s="36" t="s">
        <v>446</v>
      </c>
      <c r="E445" s="109"/>
      <c r="F445" s="109"/>
      <c r="G445" s="109"/>
      <c r="H445" s="109"/>
      <c r="I445" s="4">
        <v>26.49</v>
      </c>
      <c r="J445" s="4">
        <v>25</v>
      </c>
      <c r="K445" s="4">
        <v>29.5</v>
      </c>
      <c r="L445" s="68"/>
      <c r="P445" s="33"/>
    </row>
    <row r="446" spans="1:16" s="13" customFormat="1" x14ac:dyDescent="0.25">
      <c r="A446" s="9"/>
      <c r="B446" s="119"/>
      <c r="C446" s="120"/>
      <c r="D446" s="44" t="s">
        <v>445</v>
      </c>
      <c r="E446" s="109"/>
      <c r="F446" s="109" t="s">
        <v>77</v>
      </c>
      <c r="G446" s="109"/>
      <c r="H446" s="109" t="s">
        <v>16</v>
      </c>
      <c r="I446" s="4">
        <v>19.54</v>
      </c>
      <c r="J446" s="4">
        <v>19.399999999999999</v>
      </c>
      <c r="K446" s="4">
        <v>22.89</v>
      </c>
      <c r="L446" s="68"/>
      <c r="P446" s="33"/>
    </row>
    <row r="447" spans="1:16" s="13" customFormat="1" x14ac:dyDescent="0.25">
      <c r="A447" s="9"/>
      <c r="B447" s="119"/>
      <c r="C447" s="120"/>
      <c r="D447" s="36" t="s">
        <v>446</v>
      </c>
      <c r="E447" s="109"/>
      <c r="F447" s="109"/>
      <c r="G447" s="109"/>
      <c r="H447" s="109"/>
      <c r="I447" s="4">
        <v>20.18</v>
      </c>
      <c r="J447" s="4">
        <v>20.04</v>
      </c>
      <c r="K447" s="4">
        <v>23.65</v>
      </c>
      <c r="L447" s="68"/>
      <c r="P447" s="33"/>
    </row>
    <row r="448" spans="1:16" s="13" customFormat="1" x14ac:dyDescent="0.25">
      <c r="A448" s="9"/>
      <c r="B448" s="119"/>
      <c r="C448" s="120"/>
      <c r="D448" s="44" t="s">
        <v>445</v>
      </c>
      <c r="E448" s="109"/>
      <c r="F448" s="109" t="s">
        <v>88</v>
      </c>
      <c r="G448" s="109"/>
      <c r="H448" s="109" t="s">
        <v>16</v>
      </c>
      <c r="I448" s="4">
        <v>28.63</v>
      </c>
      <c r="J448" s="4">
        <v>28.36</v>
      </c>
      <c r="K448" s="4">
        <v>33.46</v>
      </c>
      <c r="L448" s="68"/>
      <c r="P448" s="33"/>
    </row>
    <row r="449" spans="1:17" s="13" customFormat="1" x14ac:dyDescent="0.25">
      <c r="A449" s="9"/>
      <c r="B449" s="119"/>
      <c r="C449" s="120"/>
      <c r="D449" s="36" t="s">
        <v>446</v>
      </c>
      <c r="E449" s="109"/>
      <c r="F449" s="109"/>
      <c r="G449" s="109"/>
      <c r="H449" s="109"/>
      <c r="I449" s="4">
        <v>29.57</v>
      </c>
      <c r="J449" s="4">
        <v>29.3</v>
      </c>
      <c r="K449" s="4">
        <v>34.57</v>
      </c>
      <c r="L449" s="68"/>
      <c r="P449" s="33"/>
    </row>
    <row r="450" spans="1:17" s="13" customFormat="1" x14ac:dyDescent="0.25">
      <c r="A450" s="9"/>
      <c r="B450" s="119"/>
      <c r="C450" s="120"/>
      <c r="D450" s="44" t="s">
        <v>445</v>
      </c>
      <c r="E450" s="109"/>
      <c r="F450" s="109" t="s">
        <v>108</v>
      </c>
      <c r="G450" s="109"/>
      <c r="H450" s="109" t="s">
        <v>16</v>
      </c>
      <c r="I450" s="4">
        <v>22.76</v>
      </c>
      <c r="J450" s="4">
        <v>14.84</v>
      </c>
      <c r="K450" s="4">
        <v>17.510000000000002</v>
      </c>
      <c r="L450" s="68"/>
      <c r="P450" s="33"/>
    </row>
    <row r="451" spans="1:17" s="13" customFormat="1" x14ac:dyDescent="0.25">
      <c r="A451" s="9"/>
      <c r="B451" s="119"/>
      <c r="C451" s="120"/>
      <c r="D451" s="36" t="s">
        <v>446</v>
      </c>
      <c r="E451" s="109"/>
      <c r="F451" s="109"/>
      <c r="G451" s="109"/>
      <c r="H451" s="109"/>
      <c r="I451" s="4">
        <v>25.5</v>
      </c>
      <c r="J451" s="4">
        <v>15.33</v>
      </c>
      <c r="K451" s="4">
        <v>18.09</v>
      </c>
      <c r="L451" s="68"/>
      <c r="P451" s="33"/>
    </row>
    <row r="452" spans="1:17" x14ac:dyDescent="0.25">
      <c r="B452" s="119"/>
      <c r="C452" s="120"/>
      <c r="D452" s="44" t="s">
        <v>445</v>
      </c>
      <c r="E452" s="109"/>
      <c r="F452" s="109" t="s">
        <v>129</v>
      </c>
      <c r="G452" s="109"/>
      <c r="H452" s="109" t="s">
        <v>16</v>
      </c>
      <c r="I452" s="4">
        <v>32.67</v>
      </c>
      <c r="J452" s="4">
        <v>32.43</v>
      </c>
      <c r="K452" s="4">
        <v>38.270000000000003</v>
      </c>
      <c r="L452" s="69"/>
      <c r="M452" s="70"/>
      <c r="N452" s="69"/>
      <c r="O452" s="69"/>
      <c r="P452" s="71"/>
      <c r="Q452" s="69"/>
    </row>
    <row r="453" spans="1:17" x14ac:dyDescent="0.25">
      <c r="B453" s="119"/>
      <c r="C453" s="120"/>
      <c r="D453" s="36" t="s">
        <v>446</v>
      </c>
      <c r="E453" s="109"/>
      <c r="F453" s="109"/>
      <c r="G453" s="109"/>
      <c r="H453" s="109"/>
      <c r="I453" s="4">
        <v>33.75</v>
      </c>
      <c r="J453" s="4">
        <v>33.5</v>
      </c>
      <c r="K453" s="4">
        <v>39.53</v>
      </c>
      <c r="L453" s="69"/>
      <c r="M453" s="70"/>
      <c r="N453" s="69"/>
      <c r="O453" s="69"/>
      <c r="P453" s="71"/>
      <c r="Q453" s="69"/>
    </row>
    <row r="454" spans="1:17" x14ac:dyDescent="0.25">
      <c r="B454" s="119"/>
      <c r="C454" s="120"/>
      <c r="D454" s="44" t="s">
        <v>445</v>
      </c>
      <c r="E454" s="109"/>
      <c r="F454" s="109" t="s">
        <v>144</v>
      </c>
      <c r="G454" s="109"/>
      <c r="H454" s="109" t="s">
        <v>16</v>
      </c>
      <c r="I454" s="4">
        <v>26.44</v>
      </c>
      <c r="J454" s="4">
        <v>23.19</v>
      </c>
      <c r="K454" s="4">
        <v>27.36</v>
      </c>
      <c r="L454" s="69"/>
      <c r="M454" s="69"/>
      <c r="N454" s="69"/>
      <c r="O454" s="69"/>
      <c r="P454" s="71"/>
      <c r="Q454" s="69"/>
    </row>
    <row r="455" spans="1:17" x14ac:dyDescent="0.25">
      <c r="B455" s="119"/>
      <c r="C455" s="120"/>
      <c r="D455" s="36" t="s">
        <v>446</v>
      </c>
      <c r="E455" s="109"/>
      <c r="F455" s="109"/>
      <c r="G455" s="109"/>
      <c r="H455" s="109"/>
      <c r="I455" s="4">
        <v>27.31</v>
      </c>
      <c r="J455" s="4">
        <v>23.96</v>
      </c>
      <c r="K455" s="4">
        <v>28.27</v>
      </c>
      <c r="L455" s="69"/>
      <c r="M455" s="69"/>
      <c r="N455" s="69"/>
      <c r="O455" s="69"/>
      <c r="P455" s="71"/>
      <c r="Q455" s="69"/>
    </row>
    <row r="456" spans="1:17" x14ac:dyDescent="0.25">
      <c r="B456" s="119"/>
      <c r="C456" s="120"/>
      <c r="D456" s="44" t="s">
        <v>445</v>
      </c>
      <c r="E456" s="109"/>
      <c r="F456" s="109" t="s">
        <v>190</v>
      </c>
      <c r="G456" s="109"/>
      <c r="H456" s="109" t="s">
        <v>16</v>
      </c>
      <c r="I456" s="4">
        <v>18.28</v>
      </c>
      <c r="J456" s="4">
        <v>18.28</v>
      </c>
      <c r="K456" s="4">
        <v>21.57</v>
      </c>
    </row>
    <row r="457" spans="1:17" x14ac:dyDescent="0.25">
      <c r="B457" s="119"/>
      <c r="C457" s="120"/>
      <c r="D457" s="36" t="s">
        <v>446</v>
      </c>
      <c r="E457" s="109"/>
      <c r="F457" s="109"/>
      <c r="G457" s="109"/>
      <c r="H457" s="109"/>
      <c r="I457" s="4">
        <v>18.88</v>
      </c>
      <c r="J457" s="4">
        <v>18.88</v>
      </c>
      <c r="K457" s="4">
        <v>22.28</v>
      </c>
    </row>
    <row r="458" spans="1:17" x14ac:dyDescent="0.25">
      <c r="B458" s="119"/>
      <c r="C458" s="120"/>
      <c r="D458" s="44" t="s">
        <v>445</v>
      </c>
      <c r="E458" s="109"/>
      <c r="F458" s="109" t="s">
        <v>141</v>
      </c>
      <c r="G458" s="109"/>
      <c r="H458" s="109" t="s">
        <v>16</v>
      </c>
      <c r="I458" s="4">
        <v>33.840000000000003</v>
      </c>
      <c r="J458" s="4">
        <v>21.31</v>
      </c>
      <c r="K458" s="4">
        <v>25.15</v>
      </c>
    </row>
    <row r="459" spans="1:17" x14ac:dyDescent="0.25">
      <c r="B459" s="119"/>
      <c r="C459" s="120"/>
      <c r="D459" s="36" t="s">
        <v>446</v>
      </c>
      <c r="E459" s="109"/>
      <c r="F459" s="109"/>
      <c r="G459" s="109"/>
      <c r="H459" s="109"/>
      <c r="I459" s="4">
        <v>34.96</v>
      </c>
      <c r="J459" s="4">
        <v>22.01</v>
      </c>
      <c r="K459" s="4">
        <v>25.97</v>
      </c>
    </row>
    <row r="460" spans="1:17" x14ac:dyDescent="0.25">
      <c r="B460" s="119">
        <v>43097</v>
      </c>
      <c r="C460" s="120" t="s">
        <v>448</v>
      </c>
      <c r="D460" s="44" t="s">
        <v>445</v>
      </c>
      <c r="E460" s="109" t="s">
        <v>404</v>
      </c>
      <c r="F460" s="109" t="s">
        <v>29</v>
      </c>
      <c r="G460" s="109" t="s">
        <v>447</v>
      </c>
      <c r="H460" s="109" t="s">
        <v>16</v>
      </c>
      <c r="I460" s="4">
        <v>68.98</v>
      </c>
      <c r="J460" s="4">
        <v>26.2</v>
      </c>
      <c r="K460" s="4">
        <v>30.92</v>
      </c>
    </row>
    <row r="461" spans="1:17" x14ac:dyDescent="0.25">
      <c r="B461" s="119"/>
      <c r="C461" s="120"/>
      <c r="D461" s="36" t="s">
        <v>446</v>
      </c>
      <c r="E461" s="109"/>
      <c r="F461" s="109"/>
      <c r="G461" s="109"/>
      <c r="H461" s="109"/>
      <c r="I461" s="4">
        <v>71.25</v>
      </c>
      <c r="J461" s="4">
        <v>27.06</v>
      </c>
      <c r="K461" s="4">
        <v>31.93</v>
      </c>
    </row>
    <row r="462" spans="1:17" hidden="1" x14ac:dyDescent="0.25">
      <c r="I462" s="22"/>
      <c r="J462" s="22"/>
      <c r="K462" s="1"/>
    </row>
    <row r="463" spans="1:17" hidden="1" x14ac:dyDescent="0.25">
      <c r="I463" s="22"/>
      <c r="J463" s="22"/>
      <c r="K463" s="1"/>
    </row>
    <row r="464" spans="1:17" hidden="1" x14ac:dyDescent="0.25">
      <c r="I464" s="22"/>
      <c r="J464" s="22"/>
      <c r="K464" s="1"/>
    </row>
    <row r="465" spans="2:11" hidden="1" x14ac:dyDescent="0.25">
      <c r="I465" s="22"/>
      <c r="J465" s="22"/>
      <c r="K465" s="1"/>
    </row>
    <row r="466" spans="2:11" hidden="1" x14ac:dyDescent="0.25">
      <c r="I466" s="22"/>
      <c r="J466" s="22"/>
      <c r="K466" s="1"/>
    </row>
    <row r="467" spans="2:11" hidden="1" x14ac:dyDescent="0.25">
      <c r="I467" s="22"/>
      <c r="J467" s="22"/>
      <c r="K467" s="1"/>
    </row>
    <row r="468" spans="2:11" hidden="1" x14ac:dyDescent="0.25">
      <c r="I468" s="22"/>
      <c r="J468" s="22"/>
      <c r="K468" s="1"/>
    </row>
    <row r="469" spans="2:11" hidden="1" x14ac:dyDescent="0.25">
      <c r="I469" s="22"/>
      <c r="J469" s="22"/>
      <c r="K469" s="1"/>
    </row>
    <row r="470" spans="2:11" hidden="1" x14ac:dyDescent="0.25">
      <c r="I470" s="22"/>
      <c r="J470" s="22"/>
      <c r="K470" s="1"/>
    </row>
    <row r="471" spans="2:11" hidden="1" x14ac:dyDescent="0.25">
      <c r="I471" s="22"/>
      <c r="J471" s="22"/>
      <c r="K471" s="1"/>
    </row>
    <row r="472" spans="2:11" hidden="1" x14ac:dyDescent="0.25">
      <c r="I472" s="22"/>
      <c r="J472" s="22"/>
      <c r="K472" s="1"/>
    </row>
    <row r="473" spans="2:11" hidden="1" x14ac:dyDescent="0.25">
      <c r="I473" s="22"/>
      <c r="J473" s="22"/>
      <c r="K473" s="1"/>
    </row>
    <row r="474" spans="2:11" hidden="1" x14ac:dyDescent="0.25">
      <c r="I474" s="22"/>
      <c r="J474" s="22"/>
      <c r="K474" s="1"/>
    </row>
    <row r="475" spans="2:11" hidden="1" x14ac:dyDescent="0.25">
      <c r="I475" s="22"/>
      <c r="J475" s="22"/>
      <c r="K475" s="1"/>
    </row>
    <row r="476" spans="2:11" hidden="1" x14ac:dyDescent="0.25">
      <c r="I476" s="22"/>
      <c r="J476" s="22"/>
      <c r="K476" s="1"/>
    </row>
    <row r="477" spans="2:11" hidden="1" x14ac:dyDescent="0.25">
      <c r="I477" s="22"/>
      <c r="J477" s="22"/>
      <c r="K477" s="1"/>
    </row>
    <row r="478" spans="2:11" hidden="1" x14ac:dyDescent="0.25">
      <c r="I478" s="22"/>
      <c r="J478" s="22"/>
      <c r="K478" s="1"/>
    </row>
    <row r="479" spans="2:11" hidden="1" x14ac:dyDescent="0.25">
      <c r="I479" s="22"/>
      <c r="J479" s="22"/>
      <c r="K479" s="1"/>
    </row>
    <row r="480" spans="2:11" x14ac:dyDescent="0.25">
      <c r="B480" s="5" t="s">
        <v>206</v>
      </c>
      <c r="C480" s="6" t="s">
        <v>207</v>
      </c>
      <c r="I480" s="22"/>
      <c r="J480" s="22"/>
      <c r="K480" s="1"/>
    </row>
    <row r="481" spans="9:11" x14ac:dyDescent="0.25">
      <c r="I481" s="22"/>
      <c r="J481" s="22"/>
      <c r="K481" s="1"/>
    </row>
    <row r="482" spans="9:11" x14ac:dyDescent="0.25">
      <c r="I482" s="22"/>
      <c r="J482" s="22"/>
      <c r="K482" s="1"/>
    </row>
    <row r="483" spans="9:11" x14ac:dyDescent="0.25">
      <c r="I483" s="22"/>
      <c r="J483" s="22"/>
      <c r="K483" s="1"/>
    </row>
    <row r="484" spans="9:11" x14ac:dyDescent="0.25">
      <c r="I484" s="22"/>
      <c r="J484" s="22"/>
      <c r="K484" s="1"/>
    </row>
    <row r="485" spans="9:11" x14ac:dyDescent="0.25">
      <c r="I485" s="22"/>
      <c r="J485" s="22"/>
      <c r="K485" s="1"/>
    </row>
    <row r="486" spans="9:11" x14ac:dyDescent="0.25">
      <c r="I486" s="22"/>
      <c r="J486" s="22"/>
      <c r="K486" s="1"/>
    </row>
    <row r="487" spans="9:11" x14ac:dyDescent="0.25">
      <c r="I487" s="22"/>
      <c r="J487" s="22"/>
      <c r="K487" s="1"/>
    </row>
    <row r="488" spans="9:11" x14ac:dyDescent="0.25">
      <c r="I488" s="22"/>
      <c r="J488" s="22"/>
      <c r="K488" s="1"/>
    </row>
    <row r="489" spans="9:11" x14ac:dyDescent="0.25">
      <c r="I489" s="22"/>
      <c r="J489" s="22"/>
      <c r="K489" s="1"/>
    </row>
    <row r="490" spans="9:11" x14ac:dyDescent="0.25">
      <c r="I490" s="22"/>
      <c r="J490" s="22"/>
      <c r="K490" s="1"/>
    </row>
    <row r="491" spans="9:11" x14ac:dyDescent="0.25">
      <c r="I491" s="22"/>
      <c r="J491" s="22"/>
      <c r="K491" s="1"/>
    </row>
    <row r="492" spans="9:11" x14ac:dyDescent="0.25">
      <c r="I492" s="22"/>
      <c r="J492" s="22"/>
      <c r="K492" s="1"/>
    </row>
    <row r="493" spans="9:11" x14ac:dyDescent="0.25">
      <c r="I493" s="22"/>
      <c r="J493" s="22"/>
      <c r="K493" s="1"/>
    </row>
    <row r="494" spans="9:11" x14ac:dyDescent="0.25">
      <c r="I494" s="22"/>
      <c r="J494" s="22"/>
      <c r="K494" s="1"/>
    </row>
    <row r="495" spans="9:11" x14ac:dyDescent="0.25">
      <c r="I495" s="22"/>
      <c r="J495" s="22"/>
      <c r="K495" s="1"/>
    </row>
    <row r="496" spans="9:11" x14ac:dyDescent="0.25">
      <c r="I496" s="22"/>
      <c r="J496" s="22"/>
      <c r="K496" s="1"/>
    </row>
    <row r="497" spans="9:11" x14ac:dyDescent="0.25">
      <c r="I497" s="22"/>
      <c r="J497" s="22"/>
      <c r="K497" s="1"/>
    </row>
    <row r="498" spans="9:11" x14ac:dyDescent="0.25">
      <c r="I498" s="22"/>
      <c r="J498" s="22"/>
      <c r="K498" s="1"/>
    </row>
    <row r="499" spans="9:11" x14ac:dyDescent="0.25">
      <c r="I499" s="22"/>
      <c r="J499" s="22"/>
      <c r="K499" s="1"/>
    </row>
    <row r="500" spans="9:11" x14ac:dyDescent="0.25">
      <c r="I500" s="22"/>
      <c r="J500" s="22"/>
      <c r="K500" s="1"/>
    </row>
    <row r="501" spans="9:11" x14ac:dyDescent="0.25">
      <c r="I501" s="22"/>
      <c r="J501" s="22"/>
      <c r="K501" s="1"/>
    </row>
    <row r="502" spans="9:11" x14ac:dyDescent="0.25">
      <c r="I502" s="22"/>
      <c r="J502" s="22"/>
      <c r="K502" s="1"/>
    </row>
    <row r="503" spans="9:11" x14ac:dyDescent="0.25">
      <c r="I503" s="22"/>
      <c r="J503" s="22"/>
      <c r="K503" s="1"/>
    </row>
    <row r="504" spans="9:11" x14ac:dyDescent="0.25">
      <c r="I504" s="22"/>
      <c r="J504" s="22"/>
      <c r="K504" s="1"/>
    </row>
    <row r="505" spans="9:11" x14ac:dyDescent="0.25">
      <c r="I505" s="22"/>
      <c r="J505" s="22"/>
      <c r="K505" s="1"/>
    </row>
    <row r="506" spans="9:11" x14ac:dyDescent="0.25">
      <c r="I506" s="22"/>
      <c r="J506" s="22"/>
      <c r="K506" s="1"/>
    </row>
    <row r="507" spans="9:11" x14ac:dyDescent="0.25">
      <c r="I507" s="22"/>
      <c r="J507" s="22"/>
      <c r="K507" s="1"/>
    </row>
    <row r="508" spans="9:11" x14ac:dyDescent="0.25">
      <c r="I508" s="22"/>
      <c r="J508" s="22"/>
      <c r="K508" s="1"/>
    </row>
    <row r="509" spans="9:11" x14ac:dyDescent="0.25">
      <c r="I509" s="22"/>
      <c r="J509" s="22"/>
      <c r="K509" s="1"/>
    </row>
    <row r="510" spans="9:11" x14ac:dyDescent="0.25">
      <c r="I510" s="22"/>
      <c r="J510" s="22"/>
      <c r="K510" s="1"/>
    </row>
    <row r="511" spans="9:11" x14ac:dyDescent="0.25">
      <c r="I511" s="22"/>
      <c r="J511" s="22"/>
      <c r="K511" s="1"/>
    </row>
    <row r="512" spans="9:11" x14ac:dyDescent="0.25">
      <c r="I512" s="22"/>
      <c r="J512" s="22"/>
      <c r="K512" s="1"/>
    </row>
    <row r="513" spans="9:11" x14ac:dyDescent="0.25">
      <c r="I513" s="22"/>
      <c r="J513" s="22"/>
      <c r="K513" s="1"/>
    </row>
    <row r="514" spans="9:11" x14ac:dyDescent="0.25">
      <c r="I514" s="22"/>
      <c r="J514" s="22"/>
      <c r="K514" s="1"/>
    </row>
    <row r="515" spans="9:11" x14ac:dyDescent="0.25">
      <c r="I515" s="22"/>
      <c r="J515" s="22"/>
      <c r="K515" s="1"/>
    </row>
    <row r="516" spans="9:11" x14ac:dyDescent="0.25">
      <c r="I516" s="22"/>
      <c r="J516" s="22"/>
      <c r="K516" s="1"/>
    </row>
    <row r="517" spans="9:11" x14ac:dyDescent="0.25">
      <c r="I517" s="22"/>
      <c r="J517" s="22"/>
      <c r="K517" s="1"/>
    </row>
    <row r="518" spans="9:11" x14ac:dyDescent="0.25">
      <c r="I518" s="22"/>
      <c r="J518" s="22"/>
      <c r="K518" s="1"/>
    </row>
    <row r="519" spans="9:11" x14ac:dyDescent="0.25">
      <c r="I519" s="22"/>
      <c r="J519" s="22"/>
      <c r="K519" s="1"/>
    </row>
    <row r="520" spans="9:11" x14ac:dyDescent="0.25">
      <c r="I520" s="22"/>
      <c r="J520" s="22"/>
      <c r="K520" s="1"/>
    </row>
    <row r="521" spans="9:11" x14ac:dyDescent="0.25">
      <c r="I521" s="22"/>
      <c r="J521" s="22"/>
      <c r="K521" s="1"/>
    </row>
    <row r="522" spans="9:11" x14ac:dyDescent="0.25">
      <c r="I522" s="22"/>
      <c r="J522" s="22"/>
      <c r="K522" s="1"/>
    </row>
    <row r="523" spans="9:11" x14ac:dyDescent="0.25">
      <c r="I523" s="22"/>
      <c r="J523" s="22"/>
      <c r="K523" s="1"/>
    </row>
    <row r="524" spans="9:11" x14ac:dyDescent="0.25">
      <c r="I524" s="22"/>
      <c r="J524" s="22"/>
      <c r="K524" s="1"/>
    </row>
    <row r="525" spans="9:11" x14ac:dyDescent="0.25">
      <c r="I525" s="22"/>
      <c r="J525" s="22"/>
      <c r="K525" s="1"/>
    </row>
    <row r="526" spans="9:11" x14ac:dyDescent="0.25">
      <c r="I526" s="22"/>
      <c r="J526" s="22"/>
      <c r="K526" s="1"/>
    </row>
    <row r="527" spans="9:11" x14ac:dyDescent="0.25">
      <c r="I527" s="22"/>
      <c r="J527" s="22"/>
      <c r="K527" s="1"/>
    </row>
    <row r="528" spans="9:11" x14ac:dyDescent="0.25">
      <c r="I528" s="22"/>
      <c r="J528" s="22"/>
      <c r="K528" s="1"/>
    </row>
    <row r="529" spans="9:11" x14ac:dyDescent="0.25">
      <c r="I529" s="22"/>
      <c r="J529" s="22"/>
      <c r="K529" s="1"/>
    </row>
    <row r="530" spans="9:11" x14ac:dyDescent="0.25">
      <c r="I530" s="22"/>
      <c r="J530" s="22"/>
      <c r="K530" s="1"/>
    </row>
    <row r="531" spans="9:11" x14ac:dyDescent="0.25">
      <c r="I531" s="22"/>
      <c r="J531" s="22"/>
      <c r="K531" s="1"/>
    </row>
    <row r="532" spans="9:11" x14ac:dyDescent="0.25">
      <c r="I532" s="22"/>
      <c r="J532" s="22"/>
      <c r="K532" s="1"/>
    </row>
    <row r="533" spans="9:11" x14ac:dyDescent="0.25">
      <c r="I533" s="22"/>
      <c r="J533" s="22"/>
      <c r="K533" s="1"/>
    </row>
    <row r="534" spans="9:11" x14ac:dyDescent="0.25">
      <c r="I534" s="22"/>
      <c r="J534" s="22"/>
      <c r="K534" s="1"/>
    </row>
    <row r="535" spans="9:11" x14ac:dyDescent="0.25">
      <c r="I535" s="22"/>
      <c r="J535" s="22"/>
      <c r="K535" s="1"/>
    </row>
    <row r="536" spans="9:11" x14ac:dyDescent="0.25">
      <c r="I536" s="22"/>
      <c r="J536" s="22"/>
      <c r="K536" s="1"/>
    </row>
    <row r="537" spans="9:11" x14ac:dyDescent="0.25">
      <c r="I537" s="22"/>
      <c r="J537" s="22"/>
      <c r="K537" s="1"/>
    </row>
    <row r="538" spans="9:11" x14ac:dyDescent="0.25">
      <c r="I538" s="22"/>
      <c r="J538" s="22"/>
      <c r="K538" s="1"/>
    </row>
    <row r="539" spans="9:11" x14ac:dyDescent="0.25">
      <c r="I539" s="22"/>
      <c r="J539" s="22"/>
      <c r="K539" s="1"/>
    </row>
    <row r="540" spans="9:11" x14ac:dyDescent="0.25">
      <c r="I540" s="22"/>
      <c r="J540" s="22"/>
      <c r="K540" s="1"/>
    </row>
    <row r="541" spans="9:11" x14ac:dyDescent="0.25">
      <c r="I541" s="22"/>
      <c r="J541" s="22"/>
      <c r="K541" s="1"/>
    </row>
    <row r="542" spans="9:11" x14ac:dyDescent="0.25">
      <c r="I542" s="22"/>
      <c r="J542" s="22"/>
      <c r="K542" s="1"/>
    </row>
    <row r="543" spans="9:11" x14ac:dyDescent="0.25">
      <c r="I543" s="22"/>
      <c r="J543" s="22"/>
      <c r="K543" s="1"/>
    </row>
    <row r="544" spans="9:11" x14ac:dyDescent="0.25">
      <c r="I544" s="22"/>
      <c r="J544" s="22"/>
      <c r="K544" s="1"/>
    </row>
    <row r="545" spans="9:11" x14ac:dyDescent="0.25">
      <c r="I545" s="22"/>
      <c r="J545" s="22"/>
      <c r="K545" s="1"/>
    </row>
    <row r="546" spans="9:11" x14ac:dyDescent="0.25">
      <c r="I546" s="22"/>
      <c r="J546" s="22"/>
      <c r="K546" s="1"/>
    </row>
    <row r="547" spans="9:11" x14ac:dyDescent="0.25">
      <c r="I547" s="22"/>
      <c r="J547" s="22"/>
      <c r="K547" s="1"/>
    </row>
    <row r="548" spans="9:11" x14ac:dyDescent="0.25">
      <c r="I548" s="22"/>
      <c r="J548" s="22"/>
      <c r="K548" s="1"/>
    </row>
    <row r="549" spans="9:11" x14ac:dyDescent="0.25">
      <c r="I549" s="22"/>
      <c r="J549" s="22"/>
      <c r="K549" s="1"/>
    </row>
    <row r="550" spans="9:11" x14ac:dyDescent="0.25">
      <c r="I550" s="22"/>
      <c r="J550" s="22"/>
      <c r="K550" s="1"/>
    </row>
    <row r="551" spans="9:11" x14ac:dyDescent="0.25">
      <c r="I551" s="22"/>
      <c r="J551" s="22"/>
      <c r="K551" s="1"/>
    </row>
    <row r="552" spans="9:11" x14ac:dyDescent="0.25">
      <c r="I552" s="22"/>
      <c r="J552" s="22"/>
      <c r="K552" s="1"/>
    </row>
    <row r="553" spans="9:11" x14ac:dyDescent="0.25">
      <c r="I553" s="22"/>
      <c r="J553" s="22"/>
      <c r="K553" s="1"/>
    </row>
    <row r="554" spans="9:11" x14ac:dyDescent="0.25">
      <c r="I554" s="22"/>
      <c r="J554" s="22"/>
      <c r="K554" s="1"/>
    </row>
    <row r="555" spans="9:11" x14ac:dyDescent="0.25">
      <c r="I555" s="22"/>
      <c r="J555" s="22"/>
      <c r="K555" s="1"/>
    </row>
    <row r="556" spans="9:11" x14ac:dyDescent="0.25">
      <c r="I556" s="22"/>
      <c r="J556" s="22"/>
      <c r="K556" s="1"/>
    </row>
    <row r="557" spans="9:11" x14ac:dyDescent="0.25">
      <c r="I557" s="22"/>
      <c r="J557" s="22"/>
      <c r="K557" s="1"/>
    </row>
    <row r="558" spans="9:11" x14ac:dyDescent="0.25">
      <c r="I558" s="22"/>
      <c r="J558" s="22"/>
      <c r="K558" s="1"/>
    </row>
    <row r="559" spans="9:11" x14ac:dyDescent="0.25">
      <c r="I559" s="22"/>
      <c r="J559" s="22"/>
      <c r="K559" s="1"/>
    </row>
    <row r="560" spans="9:11" x14ac:dyDescent="0.25">
      <c r="I560" s="22"/>
      <c r="J560" s="22"/>
      <c r="K560" s="1"/>
    </row>
    <row r="561" spans="9:11" x14ac:dyDescent="0.25">
      <c r="I561" s="22"/>
      <c r="J561" s="22"/>
      <c r="K561" s="1"/>
    </row>
    <row r="562" spans="9:11" x14ac:dyDescent="0.25">
      <c r="I562" s="22"/>
      <c r="J562" s="22"/>
      <c r="K562" s="1"/>
    </row>
    <row r="563" spans="9:11" x14ac:dyDescent="0.25">
      <c r="I563" s="22"/>
      <c r="J563" s="22"/>
      <c r="K563" s="1"/>
    </row>
    <row r="564" spans="9:11" x14ac:dyDescent="0.25">
      <c r="I564" s="22"/>
      <c r="J564" s="22"/>
      <c r="K564" s="1"/>
    </row>
    <row r="565" spans="9:11" x14ac:dyDescent="0.25">
      <c r="I565" s="22"/>
      <c r="J565" s="22"/>
      <c r="K565" s="1"/>
    </row>
    <row r="566" spans="9:11" x14ac:dyDescent="0.25">
      <c r="I566" s="22"/>
      <c r="J566" s="22"/>
      <c r="K566" s="1"/>
    </row>
    <row r="567" spans="9:11" x14ac:dyDescent="0.25">
      <c r="I567" s="22"/>
      <c r="J567" s="22"/>
      <c r="K567" s="1"/>
    </row>
    <row r="568" spans="9:11" x14ac:dyDescent="0.25">
      <c r="I568" s="22"/>
      <c r="J568" s="22"/>
      <c r="K568" s="1"/>
    </row>
    <row r="569" spans="9:11" x14ac:dyDescent="0.25">
      <c r="I569" s="22"/>
      <c r="J569" s="22"/>
      <c r="K569" s="1"/>
    </row>
    <row r="570" spans="9:11" x14ac:dyDescent="0.25">
      <c r="I570" s="22"/>
      <c r="J570" s="22"/>
      <c r="K570" s="1"/>
    </row>
    <row r="571" spans="9:11" x14ac:dyDescent="0.25">
      <c r="I571" s="22"/>
      <c r="J571" s="22"/>
      <c r="K571" s="1"/>
    </row>
    <row r="572" spans="9:11" x14ac:dyDescent="0.25">
      <c r="I572" s="22"/>
      <c r="J572" s="22"/>
      <c r="K572" s="1"/>
    </row>
    <row r="573" spans="9:11" x14ac:dyDescent="0.25">
      <c r="I573" s="22"/>
      <c r="J573" s="22"/>
      <c r="K573" s="1"/>
    </row>
    <row r="574" spans="9:11" x14ac:dyDescent="0.25">
      <c r="I574" s="22"/>
      <c r="J574" s="22"/>
      <c r="K574" s="1"/>
    </row>
    <row r="575" spans="9:11" x14ac:dyDescent="0.25">
      <c r="I575" s="22"/>
      <c r="J575" s="22"/>
      <c r="K575" s="1"/>
    </row>
    <row r="576" spans="9:11" x14ac:dyDescent="0.25">
      <c r="I576" s="22"/>
      <c r="J576" s="22"/>
      <c r="K576" s="1"/>
    </row>
    <row r="577" spans="9:11" x14ac:dyDescent="0.25">
      <c r="I577" s="22"/>
      <c r="J577" s="22"/>
      <c r="K577" s="1"/>
    </row>
    <row r="578" spans="9:11" x14ac:dyDescent="0.25">
      <c r="I578" s="22"/>
      <c r="J578" s="22"/>
      <c r="K578" s="1"/>
    </row>
    <row r="579" spans="9:11" x14ac:dyDescent="0.25">
      <c r="I579" s="22"/>
      <c r="J579" s="22"/>
      <c r="K579" s="1"/>
    </row>
    <row r="580" spans="9:11" x14ac:dyDescent="0.25">
      <c r="I580" s="22"/>
      <c r="J580" s="22"/>
      <c r="K580" s="1"/>
    </row>
    <row r="581" spans="9:11" x14ac:dyDescent="0.25">
      <c r="I581" s="22"/>
      <c r="J581" s="22"/>
      <c r="K581" s="1"/>
    </row>
    <row r="582" spans="9:11" x14ac:dyDescent="0.25">
      <c r="I582" s="22"/>
      <c r="J582" s="22"/>
      <c r="K582" s="1"/>
    </row>
    <row r="583" spans="9:11" x14ac:dyDescent="0.25">
      <c r="I583" s="22"/>
      <c r="J583" s="22"/>
      <c r="K583" s="1"/>
    </row>
    <row r="584" spans="9:11" x14ac:dyDescent="0.25">
      <c r="I584" s="22"/>
      <c r="J584" s="22"/>
      <c r="K584" s="1"/>
    </row>
    <row r="585" spans="9:11" x14ac:dyDescent="0.25">
      <c r="I585" s="22"/>
      <c r="J585" s="22"/>
      <c r="K585" s="1"/>
    </row>
    <row r="586" spans="9:11" x14ac:dyDescent="0.25">
      <c r="I586" s="22"/>
      <c r="J586" s="22"/>
      <c r="K586" s="1"/>
    </row>
    <row r="587" spans="9:11" x14ac:dyDescent="0.25">
      <c r="I587" s="22"/>
      <c r="J587" s="22"/>
      <c r="K587" s="1"/>
    </row>
    <row r="588" spans="9:11" x14ac:dyDescent="0.25">
      <c r="I588" s="22"/>
      <c r="J588" s="22"/>
      <c r="K588" s="1"/>
    </row>
    <row r="589" spans="9:11" x14ac:dyDescent="0.25">
      <c r="I589" s="22"/>
      <c r="J589" s="22"/>
      <c r="K589" s="1"/>
    </row>
    <row r="590" spans="9:11" x14ac:dyDescent="0.25">
      <c r="I590" s="22"/>
      <c r="J590" s="22"/>
      <c r="K590" s="1"/>
    </row>
    <row r="591" spans="9:11" x14ac:dyDescent="0.25">
      <c r="I591" s="22"/>
      <c r="J591" s="22"/>
      <c r="K591" s="1"/>
    </row>
    <row r="592" spans="9:11" x14ac:dyDescent="0.25">
      <c r="I592" s="22"/>
      <c r="J592" s="22"/>
      <c r="K592" s="1"/>
    </row>
    <row r="593" spans="9:11" x14ac:dyDescent="0.25">
      <c r="I593" s="22"/>
      <c r="J593" s="22"/>
      <c r="K593" s="1"/>
    </row>
    <row r="594" spans="9:11" x14ac:dyDescent="0.25">
      <c r="I594" s="22"/>
      <c r="J594" s="22"/>
      <c r="K594" s="1"/>
    </row>
    <row r="595" spans="9:11" x14ac:dyDescent="0.25">
      <c r="I595" s="22"/>
      <c r="J595" s="22"/>
      <c r="K595" s="1"/>
    </row>
    <row r="596" spans="9:11" x14ac:dyDescent="0.25">
      <c r="I596" s="22"/>
      <c r="J596" s="22"/>
      <c r="K596" s="1"/>
    </row>
    <row r="597" spans="9:11" x14ac:dyDescent="0.25">
      <c r="I597" s="22"/>
      <c r="J597" s="22"/>
      <c r="K597" s="1"/>
    </row>
    <row r="598" spans="9:11" x14ac:dyDescent="0.25">
      <c r="I598" s="22"/>
      <c r="J598" s="22"/>
      <c r="K598" s="1"/>
    </row>
    <row r="599" spans="9:11" x14ac:dyDescent="0.25">
      <c r="I599" s="22"/>
      <c r="J599" s="22"/>
      <c r="K599" s="1"/>
    </row>
    <row r="600" spans="9:11" x14ac:dyDescent="0.25">
      <c r="I600" s="22"/>
      <c r="J600" s="22"/>
      <c r="K600" s="1"/>
    </row>
    <row r="601" spans="9:11" x14ac:dyDescent="0.25">
      <c r="I601" s="22"/>
      <c r="J601" s="22"/>
      <c r="K601" s="1"/>
    </row>
    <row r="602" spans="9:11" x14ac:dyDescent="0.25">
      <c r="I602" s="22"/>
      <c r="J602" s="22"/>
      <c r="K602" s="1"/>
    </row>
    <row r="603" spans="9:11" x14ac:dyDescent="0.25">
      <c r="I603" s="22"/>
      <c r="J603" s="22"/>
      <c r="K603" s="1"/>
    </row>
    <row r="604" spans="9:11" x14ac:dyDescent="0.25">
      <c r="I604" s="22"/>
      <c r="J604" s="22"/>
      <c r="K604" s="1"/>
    </row>
    <row r="605" spans="9:11" x14ac:dyDescent="0.25">
      <c r="I605" s="22"/>
      <c r="J605" s="22"/>
      <c r="K605" s="1"/>
    </row>
    <row r="606" spans="9:11" x14ac:dyDescent="0.25">
      <c r="I606" s="22"/>
      <c r="J606" s="22"/>
      <c r="K606" s="1"/>
    </row>
    <row r="607" spans="9:11" x14ac:dyDescent="0.25">
      <c r="I607" s="22"/>
      <c r="J607" s="22"/>
      <c r="K607" s="1"/>
    </row>
    <row r="608" spans="9:11" x14ac:dyDescent="0.25">
      <c r="I608" s="22"/>
      <c r="J608" s="22"/>
      <c r="K608" s="1"/>
    </row>
    <row r="609" spans="9:11" x14ac:dyDescent="0.25">
      <c r="I609" s="22"/>
      <c r="J609" s="22"/>
      <c r="K609" s="1"/>
    </row>
    <row r="610" spans="9:11" x14ac:dyDescent="0.25">
      <c r="I610" s="22"/>
      <c r="J610" s="22"/>
      <c r="K610" s="1"/>
    </row>
  </sheetData>
  <mergeCells count="1104">
    <mergeCell ref="H101:H102"/>
    <mergeCell ref="G127:G128"/>
    <mergeCell ref="G93:G94"/>
    <mergeCell ref="H93:H94"/>
    <mergeCell ref="G101:G102"/>
    <mergeCell ref="H117:H118"/>
    <mergeCell ref="H147:H148"/>
    <mergeCell ref="C135:C136"/>
    <mergeCell ref="C133:C134"/>
    <mergeCell ref="E129:E130"/>
    <mergeCell ref="E111:E112"/>
    <mergeCell ref="H95:H96"/>
    <mergeCell ref="F113:F114"/>
    <mergeCell ref="A188:A189"/>
    <mergeCell ref="B188:B189"/>
    <mergeCell ref="C188:C189"/>
    <mergeCell ref="E188:E189"/>
    <mergeCell ref="F188:F189"/>
    <mergeCell ref="G188:G189"/>
    <mergeCell ref="G145:G146"/>
    <mergeCell ref="A149:A152"/>
    <mergeCell ref="B149:B152"/>
    <mergeCell ref="C149:C152"/>
    <mergeCell ref="E149:E152"/>
    <mergeCell ref="F149:F152"/>
    <mergeCell ref="G149:G152"/>
    <mergeCell ref="A172:A173"/>
    <mergeCell ref="A174:A175"/>
    <mergeCell ref="G166:G167"/>
    <mergeCell ref="A186:A187"/>
    <mergeCell ref="G160:G161"/>
    <mergeCell ref="C160:C161"/>
    <mergeCell ref="A168:A169"/>
    <mergeCell ref="A170:A171"/>
    <mergeCell ref="E164:E165"/>
    <mergeCell ref="A164:A165"/>
    <mergeCell ref="G172:G173"/>
    <mergeCell ref="B186:B187"/>
    <mergeCell ref="A166:A167"/>
    <mergeCell ref="A162:A163"/>
    <mergeCell ref="F164:F165"/>
    <mergeCell ref="B164:B165"/>
    <mergeCell ref="C164:C165"/>
    <mergeCell ref="G170:G171"/>
    <mergeCell ref="A103:A106"/>
    <mergeCell ref="H52:H53"/>
    <mergeCell ref="E44:E65"/>
    <mergeCell ref="F44:F65"/>
    <mergeCell ref="H60:H61"/>
    <mergeCell ref="B145:B148"/>
    <mergeCell ref="E145:E148"/>
    <mergeCell ref="F145:F148"/>
    <mergeCell ref="H135:H136"/>
    <mergeCell ref="C129:C130"/>
    <mergeCell ref="F129:F130"/>
    <mergeCell ref="F133:F134"/>
    <mergeCell ref="C85:C88"/>
    <mergeCell ref="G85:G88"/>
    <mergeCell ref="F73:F74"/>
    <mergeCell ref="G73:G74"/>
    <mergeCell ref="H73:H74"/>
    <mergeCell ref="C71:C72"/>
    <mergeCell ref="G115:G116"/>
    <mergeCell ref="G147:G148"/>
    <mergeCell ref="C145:C148"/>
    <mergeCell ref="E77:E78"/>
    <mergeCell ref="F77:F78"/>
    <mergeCell ref="G77:G78"/>
    <mergeCell ref="H77:H78"/>
    <mergeCell ref="A85:A88"/>
    <mergeCell ref="H125:H126"/>
    <mergeCell ref="C125:C126"/>
    <mergeCell ref="G60:G61"/>
    <mergeCell ref="F67:F68"/>
    <mergeCell ref="G67:G68"/>
    <mergeCell ref="H48:H49"/>
    <mergeCell ref="A30:A31"/>
    <mergeCell ref="B30:B31"/>
    <mergeCell ref="C30:C31"/>
    <mergeCell ref="E30:E31"/>
    <mergeCell ref="F30:F31"/>
    <mergeCell ref="G121:G122"/>
    <mergeCell ref="H121:H122"/>
    <mergeCell ref="C36:C37"/>
    <mergeCell ref="F79:F80"/>
    <mergeCell ref="H97:H98"/>
    <mergeCell ref="G71:G72"/>
    <mergeCell ref="F81:F82"/>
    <mergeCell ref="G81:G82"/>
    <mergeCell ref="H81:H82"/>
    <mergeCell ref="H71:H72"/>
    <mergeCell ref="E40:E43"/>
    <mergeCell ref="E38:E39"/>
    <mergeCell ref="F38:F39"/>
    <mergeCell ref="C107:C108"/>
    <mergeCell ref="E107:E108"/>
    <mergeCell ref="C115:C116"/>
    <mergeCell ref="E117:E118"/>
    <mergeCell ref="E115:E116"/>
    <mergeCell ref="F93:F96"/>
    <mergeCell ref="G38:G39"/>
    <mergeCell ref="H38:H39"/>
    <mergeCell ref="G36:G37"/>
    <mergeCell ref="E36:E37"/>
    <mergeCell ref="F107:F108"/>
    <mergeCell ref="G117:G118"/>
    <mergeCell ref="C117:C118"/>
    <mergeCell ref="G79:G80"/>
    <mergeCell ref="G10:G11"/>
    <mergeCell ref="H10:H11"/>
    <mergeCell ref="H30:H31"/>
    <mergeCell ref="C131:C132"/>
    <mergeCell ref="E131:E132"/>
    <mergeCell ref="C109:C110"/>
    <mergeCell ref="E109:E110"/>
    <mergeCell ref="H62:H63"/>
    <mergeCell ref="G62:G63"/>
    <mergeCell ref="G64:G65"/>
    <mergeCell ref="B69:B70"/>
    <mergeCell ref="H85:H86"/>
    <mergeCell ref="H87:H88"/>
    <mergeCell ref="H56:H57"/>
    <mergeCell ref="G28:G29"/>
    <mergeCell ref="H14:H15"/>
    <mergeCell ref="G16:G17"/>
    <mergeCell ref="H16:H17"/>
    <mergeCell ref="F36:F37"/>
    <mergeCell ref="H18:H19"/>
    <mergeCell ref="G18:G19"/>
    <mergeCell ref="H20:H21"/>
    <mergeCell ref="H36:H37"/>
    <mergeCell ref="F40:F43"/>
    <mergeCell ref="C10:C25"/>
    <mergeCell ref="B10:B25"/>
    <mergeCell ref="G30:G31"/>
    <mergeCell ref="G26:G27"/>
    <mergeCell ref="F125:F126"/>
    <mergeCell ref="G125:G126"/>
    <mergeCell ref="G119:G120"/>
    <mergeCell ref="H119:H120"/>
    <mergeCell ref="E303:E304"/>
    <mergeCell ref="F303:F304"/>
    <mergeCell ref="G303:G304"/>
    <mergeCell ref="F301:F302"/>
    <mergeCell ref="B303:B304"/>
    <mergeCell ref="C297:C298"/>
    <mergeCell ref="C299:C300"/>
    <mergeCell ref="G299:G300"/>
    <mergeCell ref="G48:G49"/>
    <mergeCell ref="H89:H90"/>
    <mergeCell ref="H64:H65"/>
    <mergeCell ref="H283:H284"/>
    <mergeCell ref="F267:F268"/>
    <mergeCell ref="H267:H268"/>
    <mergeCell ref="F269:F270"/>
    <mergeCell ref="H269:H270"/>
    <mergeCell ref="H277:H278"/>
    <mergeCell ref="E271:E278"/>
    <mergeCell ref="C271:C278"/>
    <mergeCell ref="H273:H274"/>
    <mergeCell ref="H252:H253"/>
    <mergeCell ref="H244:H245"/>
    <mergeCell ref="B257:B260"/>
    <mergeCell ref="B44:B65"/>
    <mergeCell ref="C44:C65"/>
    <mergeCell ref="G91:G92"/>
    <mergeCell ref="H91:H92"/>
    <mergeCell ref="G52:G53"/>
    <mergeCell ref="G46:G47"/>
    <mergeCell ref="H44:H45"/>
    <mergeCell ref="G50:G51"/>
    <mergeCell ref="H50:H51"/>
    <mergeCell ref="G279:G282"/>
    <mergeCell ref="H279:H280"/>
    <mergeCell ref="H281:H282"/>
    <mergeCell ref="B267:B268"/>
    <mergeCell ref="C267:C268"/>
    <mergeCell ref="E267:E268"/>
    <mergeCell ref="E71:E72"/>
    <mergeCell ref="F109:F110"/>
    <mergeCell ref="B75:B76"/>
    <mergeCell ref="C75:C76"/>
    <mergeCell ref="E75:E76"/>
    <mergeCell ref="B85:B88"/>
    <mergeCell ref="F91:F92"/>
    <mergeCell ref="G275:G276"/>
    <mergeCell ref="H275:H276"/>
    <mergeCell ref="E257:E260"/>
    <mergeCell ref="F257:F260"/>
    <mergeCell ref="G277:G278"/>
    <mergeCell ref="B239:B242"/>
    <mergeCell ref="C239:C242"/>
    <mergeCell ref="G239:G240"/>
    <mergeCell ref="H239:H240"/>
    <mergeCell ref="G241:G242"/>
    <mergeCell ref="H241:H242"/>
    <mergeCell ref="E239:E242"/>
    <mergeCell ref="H109:H110"/>
    <mergeCell ref="B109:B110"/>
    <mergeCell ref="B125:B126"/>
    <mergeCell ref="B91:B92"/>
    <mergeCell ref="F111:F112"/>
    <mergeCell ref="H141:H142"/>
    <mergeCell ref="F137:F140"/>
    <mergeCell ref="B283:B284"/>
    <mergeCell ref="C283:C284"/>
    <mergeCell ref="E283:E284"/>
    <mergeCell ref="H305:H306"/>
    <mergeCell ref="B307:B308"/>
    <mergeCell ref="C307:C308"/>
    <mergeCell ref="E307:E308"/>
    <mergeCell ref="F307:F308"/>
    <mergeCell ref="G307:G308"/>
    <mergeCell ref="H307:H308"/>
    <mergeCell ref="B207:B208"/>
    <mergeCell ref="C207:C208"/>
    <mergeCell ref="C356:C357"/>
    <mergeCell ref="A271:A272"/>
    <mergeCell ref="A273:A274"/>
    <mergeCell ref="G273:G274"/>
    <mergeCell ref="H293:H294"/>
    <mergeCell ref="H286:H287"/>
    <mergeCell ref="F277:F278"/>
    <mergeCell ref="H318:H319"/>
    <mergeCell ref="F271:F272"/>
    <mergeCell ref="B310:B311"/>
    <mergeCell ref="H295:H296"/>
    <mergeCell ref="H288:H289"/>
    <mergeCell ref="A275:A278"/>
    <mergeCell ref="F275:F276"/>
    <mergeCell ref="A290:K290"/>
    <mergeCell ref="H265:H266"/>
    <mergeCell ref="B279:B282"/>
    <mergeCell ref="C279:C282"/>
    <mergeCell ref="E279:E282"/>
    <mergeCell ref="F279:F282"/>
    <mergeCell ref="A291:A294"/>
    <mergeCell ref="A295:A296"/>
    <mergeCell ref="A297:A298"/>
    <mergeCell ref="A299:A300"/>
    <mergeCell ref="C301:C302"/>
    <mergeCell ref="B301:B302"/>
    <mergeCell ref="F291:F294"/>
    <mergeCell ref="G291:G294"/>
    <mergeCell ref="E295:E296"/>
    <mergeCell ref="F295:F296"/>
    <mergeCell ref="A383:A384"/>
    <mergeCell ref="A385:A386"/>
    <mergeCell ref="G385:G386"/>
    <mergeCell ref="G383:G384"/>
    <mergeCell ref="B383:B384"/>
    <mergeCell ref="C383:C384"/>
    <mergeCell ref="E383:E384"/>
    <mergeCell ref="A380:K380"/>
    <mergeCell ref="A312:A315"/>
    <mergeCell ref="E312:E315"/>
    <mergeCell ref="A329:A330"/>
    <mergeCell ref="G312:G313"/>
    <mergeCell ref="F354:F355"/>
    <mergeCell ref="G329:G330"/>
    <mergeCell ref="A305:A306"/>
    <mergeCell ref="A307:A308"/>
    <mergeCell ref="E305:E306"/>
    <mergeCell ref="H291:H292"/>
    <mergeCell ref="A310:A311"/>
    <mergeCell ref="C295:C296"/>
    <mergeCell ref="C303:C304"/>
    <mergeCell ref="F312:F315"/>
    <mergeCell ref="A428:A437"/>
    <mergeCell ref="A411:A412"/>
    <mergeCell ref="A413:A414"/>
    <mergeCell ref="A415:A416"/>
    <mergeCell ref="A417:A418"/>
    <mergeCell ref="A419:A420"/>
    <mergeCell ref="A421:A422"/>
    <mergeCell ref="H436:H437"/>
    <mergeCell ref="B426:B427"/>
    <mergeCell ref="C426:C427"/>
    <mergeCell ref="E426:E427"/>
    <mergeCell ref="F426:F427"/>
    <mergeCell ref="G426:G427"/>
    <mergeCell ref="H426:H427"/>
    <mergeCell ref="F430:G431"/>
    <mergeCell ref="H430:H431"/>
    <mergeCell ref="F436:G437"/>
    <mergeCell ref="H434:H435"/>
    <mergeCell ref="C430:C433"/>
    <mergeCell ref="B430:B433"/>
    <mergeCell ref="E428:E437"/>
    <mergeCell ref="A426:A427"/>
    <mergeCell ref="E411:E412"/>
    <mergeCell ref="H419:H420"/>
    <mergeCell ref="B421:B422"/>
    <mergeCell ref="C421:C422"/>
    <mergeCell ref="E421:E422"/>
    <mergeCell ref="B419:B420"/>
    <mergeCell ref="C419:C420"/>
    <mergeCell ref="E419:E420"/>
    <mergeCell ref="A425:K425"/>
    <mergeCell ref="F434:G435"/>
    <mergeCell ref="A388:A389"/>
    <mergeCell ref="C423:C424"/>
    <mergeCell ref="E423:E424"/>
    <mergeCell ref="C417:C418"/>
    <mergeCell ref="E417:E418"/>
    <mergeCell ref="A381:A382"/>
    <mergeCell ref="C374:C375"/>
    <mergeCell ref="B378:B379"/>
    <mergeCell ref="C378:C379"/>
    <mergeCell ref="G423:G424"/>
    <mergeCell ref="B411:B412"/>
    <mergeCell ref="G415:G416"/>
    <mergeCell ref="H383:H384"/>
    <mergeCell ref="G381:G382"/>
    <mergeCell ref="H381:H382"/>
    <mergeCell ref="G378:G379"/>
    <mergeCell ref="F411:F412"/>
    <mergeCell ref="A390:A391"/>
    <mergeCell ref="A392:A393"/>
    <mergeCell ref="A423:A424"/>
    <mergeCell ref="A410:K410"/>
    <mergeCell ref="H423:H424"/>
    <mergeCell ref="B423:B424"/>
    <mergeCell ref="F421:F422"/>
    <mergeCell ref="F417:F418"/>
    <mergeCell ref="H376:H377"/>
    <mergeCell ref="G404:G405"/>
    <mergeCell ref="G390:G391"/>
    <mergeCell ref="A376:A379"/>
    <mergeCell ref="H388:H389"/>
    <mergeCell ref="G376:G377"/>
    <mergeCell ref="F383:F384"/>
    <mergeCell ref="F239:F242"/>
    <mergeCell ref="E246:E247"/>
    <mergeCell ref="B271:B278"/>
    <mergeCell ref="H271:H272"/>
    <mergeCell ref="F273:F274"/>
    <mergeCell ref="E269:E270"/>
    <mergeCell ref="G271:G272"/>
    <mergeCell ref="H248:H251"/>
    <mergeCell ref="H246:H247"/>
    <mergeCell ref="C291:C294"/>
    <mergeCell ref="B297:B298"/>
    <mergeCell ref="G334:G335"/>
    <mergeCell ref="C352:C353"/>
    <mergeCell ref="E352:E353"/>
    <mergeCell ref="F352:F353"/>
    <mergeCell ref="B350:B351"/>
    <mergeCell ref="C350:C351"/>
    <mergeCell ref="F332:F333"/>
    <mergeCell ref="C321:C330"/>
    <mergeCell ref="G248:G249"/>
    <mergeCell ref="E301:E302"/>
    <mergeCell ref="G257:G260"/>
    <mergeCell ref="G286:G287"/>
    <mergeCell ref="G250:G251"/>
    <mergeCell ref="B246:B247"/>
    <mergeCell ref="B248:B251"/>
    <mergeCell ref="C248:C251"/>
    <mergeCell ref="E248:E251"/>
    <mergeCell ref="F248:F251"/>
    <mergeCell ref="F283:F284"/>
    <mergeCell ref="G283:G284"/>
    <mergeCell ref="G288:G289"/>
    <mergeCell ref="B235:B238"/>
    <mergeCell ref="C235:C238"/>
    <mergeCell ref="E235:E238"/>
    <mergeCell ref="F235:F238"/>
    <mergeCell ref="G235:G238"/>
    <mergeCell ref="H235:H236"/>
    <mergeCell ref="H257:H258"/>
    <mergeCell ref="H259:H260"/>
    <mergeCell ref="B261:B264"/>
    <mergeCell ref="C261:C264"/>
    <mergeCell ref="E261:E264"/>
    <mergeCell ref="F261:F264"/>
    <mergeCell ref="G261:G264"/>
    <mergeCell ref="H261:H262"/>
    <mergeCell ref="H263:H264"/>
    <mergeCell ref="H214:H215"/>
    <mergeCell ref="H237:H238"/>
    <mergeCell ref="B216:B217"/>
    <mergeCell ref="C216:C217"/>
    <mergeCell ref="E216:E217"/>
    <mergeCell ref="F216:F217"/>
    <mergeCell ref="G216:G217"/>
    <mergeCell ref="F230:F231"/>
    <mergeCell ref="G230:G231"/>
    <mergeCell ref="H230:H231"/>
    <mergeCell ref="H216:H217"/>
    <mergeCell ref="E218:E229"/>
    <mergeCell ref="F218:F229"/>
    <mergeCell ref="G218:G219"/>
    <mergeCell ref="H218:H219"/>
    <mergeCell ref="G220:G221"/>
    <mergeCell ref="C257:C260"/>
    <mergeCell ref="G222:G223"/>
    <mergeCell ref="B232:B233"/>
    <mergeCell ref="C232:C233"/>
    <mergeCell ref="H222:H223"/>
    <mergeCell ref="G224:G225"/>
    <mergeCell ref="H224:H225"/>
    <mergeCell ref="G226:G227"/>
    <mergeCell ref="H226:H227"/>
    <mergeCell ref="G228:G229"/>
    <mergeCell ref="H232:H233"/>
    <mergeCell ref="H207:H208"/>
    <mergeCell ref="C91:C92"/>
    <mergeCell ref="F71:F72"/>
    <mergeCell ref="G75:G76"/>
    <mergeCell ref="F115:F116"/>
    <mergeCell ref="B113:B114"/>
    <mergeCell ref="B89:B90"/>
    <mergeCell ref="C89:C90"/>
    <mergeCell ref="F89:F90"/>
    <mergeCell ref="H212:H213"/>
    <mergeCell ref="C214:C215"/>
    <mergeCell ref="H199:H200"/>
    <mergeCell ref="G129:G130"/>
    <mergeCell ref="H129:H130"/>
    <mergeCell ref="G137:G138"/>
    <mergeCell ref="B153:B154"/>
    <mergeCell ref="H228:H229"/>
    <mergeCell ref="H166:H167"/>
    <mergeCell ref="F160:F161"/>
    <mergeCell ref="B193:B194"/>
    <mergeCell ref="E172:E173"/>
    <mergeCell ref="F172:F173"/>
    <mergeCell ref="H40:H41"/>
    <mergeCell ref="H42:H43"/>
    <mergeCell ref="F127:F128"/>
    <mergeCell ref="E103:E106"/>
    <mergeCell ref="F103:F106"/>
    <mergeCell ref="G103:G104"/>
    <mergeCell ref="H103:H104"/>
    <mergeCell ref="G105:G106"/>
    <mergeCell ref="H105:H106"/>
    <mergeCell ref="B97:B102"/>
    <mergeCell ref="B119:B124"/>
    <mergeCell ref="C119:C124"/>
    <mergeCell ref="E119:E124"/>
    <mergeCell ref="F119:F124"/>
    <mergeCell ref="G123:G124"/>
    <mergeCell ref="H197:H198"/>
    <mergeCell ref="F193:F194"/>
    <mergeCell ref="G193:G194"/>
    <mergeCell ref="H193:H194"/>
    <mergeCell ref="B195:B196"/>
    <mergeCell ref="C195:C196"/>
    <mergeCell ref="E195:E196"/>
    <mergeCell ref="B133:B134"/>
    <mergeCell ref="C153:C154"/>
    <mergeCell ref="E153:E154"/>
    <mergeCell ref="F153:F154"/>
    <mergeCell ref="G135:G136"/>
    <mergeCell ref="F75:F76"/>
    <mergeCell ref="G107:G108"/>
    <mergeCell ref="F162:F163"/>
    <mergeCell ref="C166:C167"/>
    <mergeCell ref="H75:H76"/>
    <mergeCell ref="B36:B37"/>
    <mergeCell ref="E89:E90"/>
    <mergeCell ref="G153:G154"/>
    <mergeCell ref="H153:H154"/>
    <mergeCell ref="H137:H140"/>
    <mergeCell ref="G139:G140"/>
    <mergeCell ref="B170:B171"/>
    <mergeCell ref="B157:B158"/>
    <mergeCell ref="C157:C158"/>
    <mergeCell ref="E157:E158"/>
    <mergeCell ref="F157:F158"/>
    <mergeCell ref="G157:G158"/>
    <mergeCell ref="H157:H158"/>
    <mergeCell ref="H143:H144"/>
    <mergeCell ref="F170:F171"/>
    <mergeCell ref="H54:H55"/>
    <mergeCell ref="B103:B106"/>
    <mergeCell ref="H107:H108"/>
    <mergeCell ref="B79:B80"/>
    <mergeCell ref="C79:C80"/>
    <mergeCell ref="E79:E80"/>
    <mergeCell ref="H127:H128"/>
    <mergeCell ref="E127:E128"/>
    <mergeCell ref="F69:F70"/>
    <mergeCell ref="G164:G165"/>
    <mergeCell ref="H164:H165"/>
    <mergeCell ref="E162:E163"/>
    <mergeCell ref="E155:E156"/>
    <mergeCell ref="F155:F156"/>
    <mergeCell ref="H131:H132"/>
    <mergeCell ref="G162:G163"/>
    <mergeCell ref="G40:G43"/>
    <mergeCell ref="I2:I3"/>
    <mergeCell ref="J2:K2"/>
    <mergeCell ref="B33:B34"/>
    <mergeCell ref="C33:C34"/>
    <mergeCell ref="E33:E34"/>
    <mergeCell ref="F33:F34"/>
    <mergeCell ref="G33:G34"/>
    <mergeCell ref="H33:H34"/>
    <mergeCell ref="E6:E9"/>
    <mergeCell ref="B6:B9"/>
    <mergeCell ref="C6:C9"/>
    <mergeCell ref="F6:F9"/>
    <mergeCell ref="G6:G9"/>
    <mergeCell ref="H6:H7"/>
    <mergeCell ref="H8:H9"/>
    <mergeCell ref="A32:K32"/>
    <mergeCell ref="H113:H114"/>
    <mergeCell ref="G99:G100"/>
    <mergeCell ref="H99:H100"/>
    <mergeCell ref="C97:C102"/>
    <mergeCell ref="E97:E102"/>
    <mergeCell ref="F97:F102"/>
    <mergeCell ref="G97:G98"/>
    <mergeCell ref="B111:B112"/>
    <mergeCell ref="C111:C112"/>
    <mergeCell ref="G109:G110"/>
    <mergeCell ref="G111:G112"/>
    <mergeCell ref="H58:H59"/>
    <mergeCell ref="G54:G55"/>
    <mergeCell ref="B38:B39"/>
    <mergeCell ref="G56:G57"/>
    <mergeCell ref="G89:G90"/>
    <mergeCell ref="H195:H196"/>
    <mergeCell ref="B166:B167"/>
    <mergeCell ref="F186:F187"/>
    <mergeCell ref="G133:G134"/>
    <mergeCell ref="F141:F144"/>
    <mergeCell ref="H155:H156"/>
    <mergeCell ref="G155:G156"/>
    <mergeCell ref="H172:H173"/>
    <mergeCell ref="H168:H169"/>
    <mergeCell ref="E166:E167"/>
    <mergeCell ref="F166:F167"/>
    <mergeCell ref="G191:G192"/>
    <mergeCell ref="H191:H192"/>
    <mergeCell ref="F174:F175"/>
    <mergeCell ref="G174:G175"/>
    <mergeCell ref="H188:H189"/>
    <mergeCell ref="H145:H146"/>
    <mergeCell ref="H149:H150"/>
    <mergeCell ref="H151:H152"/>
    <mergeCell ref="H162:H163"/>
    <mergeCell ref="H160:H161"/>
    <mergeCell ref="B162:B163"/>
    <mergeCell ref="C162:C163"/>
    <mergeCell ref="H174:H175"/>
    <mergeCell ref="G141:G144"/>
    <mergeCell ref="B168:B169"/>
    <mergeCell ref="C168:C169"/>
    <mergeCell ref="E168:E169"/>
    <mergeCell ref="H176:H177"/>
    <mergeCell ref="H133:H134"/>
    <mergeCell ref="H170:H171"/>
    <mergeCell ref="E193:E194"/>
    <mergeCell ref="G197:G198"/>
    <mergeCell ref="F197:F198"/>
    <mergeCell ref="G186:G187"/>
    <mergeCell ref="C191:C192"/>
    <mergeCell ref="E191:E192"/>
    <mergeCell ref="F191:F192"/>
    <mergeCell ref="C186:C187"/>
    <mergeCell ref="E186:E187"/>
    <mergeCell ref="B191:B192"/>
    <mergeCell ref="G195:G196"/>
    <mergeCell ref="B172:B173"/>
    <mergeCell ref="C172:C173"/>
    <mergeCell ref="B184:B185"/>
    <mergeCell ref="C184:C185"/>
    <mergeCell ref="E184:E185"/>
    <mergeCell ref="F184:F185"/>
    <mergeCell ref="G184:G185"/>
    <mergeCell ref="B174:B175"/>
    <mergeCell ref="C174:C175"/>
    <mergeCell ref="E174:E175"/>
    <mergeCell ref="G180:G181"/>
    <mergeCell ref="B2:D2"/>
    <mergeCell ref="E2:E3"/>
    <mergeCell ref="F2:G2"/>
    <mergeCell ref="H2:H3"/>
    <mergeCell ref="B160:B161"/>
    <mergeCell ref="F168:F169"/>
    <mergeCell ref="G168:G169"/>
    <mergeCell ref="C170:C171"/>
    <mergeCell ref="E170:E171"/>
    <mergeCell ref="E160:E161"/>
    <mergeCell ref="C38:C39"/>
    <mergeCell ref="E85:E88"/>
    <mergeCell ref="F85:F88"/>
    <mergeCell ref="G44:G45"/>
    <mergeCell ref="E67:E68"/>
    <mergeCell ref="C69:C70"/>
    <mergeCell ref="E69:E70"/>
    <mergeCell ref="G20:G21"/>
    <mergeCell ref="G22:G23"/>
    <mergeCell ref="H22:H23"/>
    <mergeCell ref="G24:G25"/>
    <mergeCell ref="H24:H25"/>
    <mergeCell ref="H26:H27"/>
    <mergeCell ref="H28:H29"/>
    <mergeCell ref="F10:F29"/>
    <mergeCell ref="E10:E29"/>
    <mergeCell ref="H12:H13"/>
    <mergeCell ref="G12:G13"/>
    <mergeCell ref="G14:G15"/>
    <mergeCell ref="G69:G70"/>
    <mergeCell ref="H69:H70"/>
    <mergeCell ref="C67:C68"/>
    <mergeCell ref="A89:A90"/>
    <mergeCell ref="A91:A92"/>
    <mergeCell ref="A97:A102"/>
    <mergeCell ref="A75:A76"/>
    <mergeCell ref="A77:A78"/>
    <mergeCell ref="A107:A108"/>
    <mergeCell ref="H46:H47"/>
    <mergeCell ref="H111:H112"/>
    <mergeCell ref="C113:C114"/>
    <mergeCell ref="H67:H68"/>
    <mergeCell ref="B40:B43"/>
    <mergeCell ref="C40:C43"/>
    <mergeCell ref="C93:C96"/>
    <mergeCell ref="B93:B96"/>
    <mergeCell ref="C103:C106"/>
    <mergeCell ref="C77:C78"/>
    <mergeCell ref="E113:E114"/>
    <mergeCell ref="G95:G96"/>
    <mergeCell ref="C73:C74"/>
    <mergeCell ref="E73:E74"/>
    <mergeCell ref="B67:B68"/>
    <mergeCell ref="B73:B74"/>
    <mergeCell ref="E91:E92"/>
    <mergeCell ref="B107:B108"/>
    <mergeCell ref="B77:B78"/>
    <mergeCell ref="B71:B72"/>
    <mergeCell ref="H79:H80"/>
    <mergeCell ref="B81:B82"/>
    <mergeCell ref="C81:C82"/>
    <mergeCell ref="E81:E82"/>
    <mergeCell ref="A111:A112"/>
    <mergeCell ref="A113:A114"/>
    <mergeCell ref="A2:A3"/>
    <mergeCell ref="A4:K4"/>
    <mergeCell ref="A6:A9"/>
    <mergeCell ref="A66:K66"/>
    <mergeCell ref="A159:K159"/>
    <mergeCell ref="A33:A34"/>
    <mergeCell ref="A36:A37"/>
    <mergeCell ref="A38:A39"/>
    <mergeCell ref="A40:A43"/>
    <mergeCell ref="A44:A59"/>
    <mergeCell ref="A67:A68"/>
    <mergeCell ref="A69:A70"/>
    <mergeCell ref="A71:A72"/>
    <mergeCell ref="A73:A74"/>
    <mergeCell ref="F131:F132"/>
    <mergeCell ref="G131:G132"/>
    <mergeCell ref="A35:K35"/>
    <mergeCell ref="A145:A146"/>
    <mergeCell ref="B137:B140"/>
    <mergeCell ref="C137:C140"/>
    <mergeCell ref="E137:E140"/>
    <mergeCell ref="A153:A154"/>
    <mergeCell ref="A79:A80"/>
    <mergeCell ref="A81:A82"/>
    <mergeCell ref="G113:G114"/>
    <mergeCell ref="G58:G59"/>
    <mergeCell ref="E141:E144"/>
    <mergeCell ref="E125:E126"/>
    <mergeCell ref="F135:F136"/>
    <mergeCell ref="H123:H124"/>
    <mergeCell ref="B115:B116"/>
    <mergeCell ref="A109:A110"/>
    <mergeCell ref="A115:A116"/>
    <mergeCell ref="A117:A118"/>
    <mergeCell ref="A119:A122"/>
    <mergeCell ref="A125:A126"/>
    <mergeCell ref="A127:A128"/>
    <mergeCell ref="A129:A130"/>
    <mergeCell ref="A131:A132"/>
    <mergeCell ref="A133:A134"/>
    <mergeCell ref="A135:A136"/>
    <mergeCell ref="A137:A140"/>
    <mergeCell ref="A141:A144"/>
    <mergeCell ref="A160:A161"/>
    <mergeCell ref="E133:E134"/>
    <mergeCell ref="B141:B144"/>
    <mergeCell ref="C141:C144"/>
    <mergeCell ref="B155:B156"/>
    <mergeCell ref="C155:C156"/>
    <mergeCell ref="B117:B118"/>
    <mergeCell ref="E135:E136"/>
    <mergeCell ref="B135:B136"/>
    <mergeCell ref="B127:B128"/>
    <mergeCell ref="C127:C128"/>
    <mergeCell ref="B131:B132"/>
    <mergeCell ref="B129:B130"/>
    <mergeCell ref="H201:H202"/>
    <mergeCell ref="H209:H210"/>
    <mergeCell ref="B203:B204"/>
    <mergeCell ref="C203:C204"/>
    <mergeCell ref="E203:E204"/>
    <mergeCell ref="B209:B210"/>
    <mergeCell ref="F195:F196"/>
    <mergeCell ref="H203:H204"/>
    <mergeCell ref="B199:B200"/>
    <mergeCell ref="C199:C200"/>
    <mergeCell ref="E199:E200"/>
    <mergeCell ref="H205:H206"/>
    <mergeCell ref="H186:H187"/>
    <mergeCell ref="G182:G183"/>
    <mergeCell ref="H182:H183"/>
    <mergeCell ref="H184:H185"/>
    <mergeCell ref="A190:K190"/>
    <mergeCell ref="A191:A192"/>
    <mergeCell ref="A193:A194"/>
    <mergeCell ref="A195:A196"/>
    <mergeCell ref="A197:A198"/>
    <mergeCell ref="F199:F200"/>
    <mergeCell ref="G199:G200"/>
    <mergeCell ref="A199:A200"/>
    <mergeCell ref="F205:F206"/>
    <mergeCell ref="G205:G206"/>
    <mergeCell ref="A201:A202"/>
    <mergeCell ref="C209:C210"/>
    <mergeCell ref="E201:E202"/>
    <mergeCell ref="C201:C202"/>
    <mergeCell ref="B201:B202"/>
    <mergeCell ref="C193:C194"/>
    <mergeCell ref="B218:B229"/>
    <mergeCell ref="F201:F202"/>
    <mergeCell ref="G201:G202"/>
    <mergeCell ref="F203:F204"/>
    <mergeCell ref="G203:G204"/>
    <mergeCell ref="B205:B206"/>
    <mergeCell ref="E232:E233"/>
    <mergeCell ref="F232:F233"/>
    <mergeCell ref="G232:G233"/>
    <mergeCell ref="F212:F213"/>
    <mergeCell ref="F244:F245"/>
    <mergeCell ref="E207:E208"/>
    <mergeCell ref="F207:F208"/>
    <mergeCell ref="G207:G208"/>
    <mergeCell ref="E244:E245"/>
    <mergeCell ref="A207:A208"/>
    <mergeCell ref="A239:A242"/>
    <mergeCell ref="B212:B213"/>
    <mergeCell ref="C212:C213"/>
    <mergeCell ref="E212:E213"/>
    <mergeCell ref="E205:E206"/>
    <mergeCell ref="A230:A231"/>
    <mergeCell ref="C205:C206"/>
    <mergeCell ref="E209:E210"/>
    <mergeCell ref="F209:F210"/>
    <mergeCell ref="G209:G210"/>
    <mergeCell ref="B230:B231"/>
    <mergeCell ref="E214:E215"/>
    <mergeCell ref="F214:F215"/>
    <mergeCell ref="G214:G215"/>
    <mergeCell ref="C218:C229"/>
    <mergeCell ref="G212:G213"/>
    <mergeCell ref="E265:E266"/>
    <mergeCell ref="F265:F266"/>
    <mergeCell ref="G265:G266"/>
    <mergeCell ref="F246:F247"/>
    <mergeCell ref="G246:G247"/>
    <mergeCell ref="B244:B245"/>
    <mergeCell ref="C244:C245"/>
    <mergeCell ref="A234:K234"/>
    <mergeCell ref="A243:K243"/>
    <mergeCell ref="A285:K285"/>
    <mergeCell ref="C230:C231"/>
    <mergeCell ref="E230:E231"/>
    <mergeCell ref="C246:C247"/>
    <mergeCell ref="F286:F289"/>
    <mergeCell ref="G244:G245"/>
    <mergeCell ref="A261:A264"/>
    <mergeCell ref="A301:A302"/>
    <mergeCell ref="A257:A260"/>
    <mergeCell ref="G295:G296"/>
    <mergeCell ref="B286:B289"/>
    <mergeCell ref="C286:C289"/>
    <mergeCell ref="E286:E289"/>
    <mergeCell ref="G267:G268"/>
    <mergeCell ref="G269:G270"/>
    <mergeCell ref="C265:C266"/>
    <mergeCell ref="B269:B270"/>
    <mergeCell ref="C269:C270"/>
    <mergeCell ref="B252:B253"/>
    <mergeCell ref="C252:C253"/>
    <mergeCell ref="E252:E253"/>
    <mergeCell ref="F252:F253"/>
    <mergeCell ref="G252:G253"/>
    <mergeCell ref="G255:G256"/>
    <mergeCell ref="A279:A282"/>
    <mergeCell ref="F310:F311"/>
    <mergeCell ref="A252:A253"/>
    <mergeCell ref="H220:H221"/>
    <mergeCell ref="E197:E198"/>
    <mergeCell ref="A303:A304"/>
    <mergeCell ref="B299:B300"/>
    <mergeCell ref="A318:A319"/>
    <mergeCell ref="B197:B198"/>
    <mergeCell ref="C197:C198"/>
    <mergeCell ref="A203:A204"/>
    <mergeCell ref="A246:A247"/>
    <mergeCell ref="A248:A251"/>
    <mergeCell ref="B312:B315"/>
    <mergeCell ref="E310:E311"/>
    <mergeCell ref="C312:C315"/>
    <mergeCell ref="A212:A213"/>
    <mergeCell ref="A214:A215"/>
    <mergeCell ref="A216:A217"/>
    <mergeCell ref="A218:A229"/>
    <mergeCell ref="A235:A238"/>
    <mergeCell ref="B214:B215"/>
    <mergeCell ref="B265:B266"/>
    <mergeCell ref="A232:A233"/>
    <mergeCell ref="A205:A206"/>
    <mergeCell ref="A209:A210"/>
    <mergeCell ref="E291:E294"/>
    <mergeCell ref="B291:B294"/>
    <mergeCell ref="E299:E300"/>
    <mergeCell ref="A265:A266"/>
    <mergeCell ref="B295:B296"/>
    <mergeCell ref="A244:A245"/>
    <mergeCell ref="A267:A270"/>
    <mergeCell ref="A211:K211"/>
    <mergeCell ref="B305:B306"/>
    <mergeCell ref="C305:C306"/>
    <mergeCell ref="A309:K309"/>
    <mergeCell ref="F297:F298"/>
    <mergeCell ref="G297:G298"/>
    <mergeCell ref="H297:H298"/>
    <mergeCell ref="A336:A337"/>
    <mergeCell ref="B334:B335"/>
    <mergeCell ref="C334:C335"/>
    <mergeCell ref="E334:E335"/>
    <mergeCell ref="H325:H326"/>
    <mergeCell ref="G332:G333"/>
    <mergeCell ref="G350:G351"/>
    <mergeCell ref="G301:G302"/>
    <mergeCell ref="H299:H300"/>
    <mergeCell ref="H303:H304"/>
    <mergeCell ref="E297:E298"/>
    <mergeCell ref="H338:H339"/>
    <mergeCell ref="G340:G341"/>
    <mergeCell ref="F299:F300"/>
    <mergeCell ref="A338:A339"/>
    <mergeCell ref="H301:H302"/>
    <mergeCell ref="B316:B317"/>
    <mergeCell ref="F305:F306"/>
    <mergeCell ref="G305:G306"/>
    <mergeCell ref="B318:B319"/>
    <mergeCell ref="C318:C319"/>
    <mergeCell ref="E318:E319"/>
    <mergeCell ref="H312:H313"/>
    <mergeCell ref="A327:A328"/>
    <mergeCell ref="A334:A335"/>
    <mergeCell ref="A331:K331"/>
    <mergeCell ref="A332:A333"/>
    <mergeCell ref="B332:B333"/>
    <mergeCell ref="B321:B330"/>
    <mergeCell ref="E321:E330"/>
    <mergeCell ref="B352:B353"/>
    <mergeCell ref="E356:E357"/>
    <mergeCell ref="G356:G357"/>
    <mergeCell ref="G323:G324"/>
    <mergeCell ref="G325:G326"/>
    <mergeCell ref="G336:G337"/>
    <mergeCell ref="A340:A341"/>
    <mergeCell ref="F367:F368"/>
    <mergeCell ref="G367:G368"/>
    <mergeCell ref="F358:F359"/>
    <mergeCell ref="E360:E363"/>
    <mergeCell ref="E365:E366"/>
    <mergeCell ref="E367:E368"/>
    <mergeCell ref="H367:H368"/>
    <mergeCell ref="F334:F335"/>
    <mergeCell ref="G352:G353"/>
    <mergeCell ref="H352:H353"/>
    <mergeCell ref="A342:A345"/>
    <mergeCell ref="A346:A355"/>
    <mergeCell ref="B338:B345"/>
    <mergeCell ref="C367:C368"/>
    <mergeCell ref="E336:E337"/>
    <mergeCell ref="H336:H337"/>
    <mergeCell ref="H329:H330"/>
    <mergeCell ref="P428:P429"/>
    <mergeCell ref="C413:C414"/>
    <mergeCell ref="E413:E414"/>
    <mergeCell ref="F413:F414"/>
    <mergeCell ref="G413:G414"/>
    <mergeCell ref="H413:H414"/>
    <mergeCell ref="G417:G418"/>
    <mergeCell ref="H417:H418"/>
    <mergeCell ref="H374:H375"/>
    <mergeCell ref="G374:G375"/>
    <mergeCell ref="F374:F375"/>
    <mergeCell ref="E374:E375"/>
    <mergeCell ref="E381:E382"/>
    <mergeCell ref="F381:F382"/>
    <mergeCell ref="B428:B429"/>
    <mergeCell ref="C428:C429"/>
    <mergeCell ref="E378:E379"/>
    <mergeCell ref="B413:B414"/>
    <mergeCell ref="B415:B416"/>
    <mergeCell ref="C415:C416"/>
    <mergeCell ref="E415:E416"/>
    <mergeCell ref="F415:F416"/>
    <mergeCell ref="G421:G422"/>
    <mergeCell ref="B388:B389"/>
    <mergeCell ref="C388:C389"/>
    <mergeCell ref="H421:H422"/>
    <mergeCell ref="F428:G429"/>
    <mergeCell ref="H428:H429"/>
    <mergeCell ref="G411:G412"/>
    <mergeCell ref="H411:H412"/>
    <mergeCell ref="H385:H386"/>
    <mergeCell ref="B374:B375"/>
    <mergeCell ref="G321:G322"/>
    <mergeCell ref="B336:B337"/>
    <mergeCell ref="E338:E351"/>
    <mergeCell ref="F338:F351"/>
    <mergeCell ref="B346:B349"/>
    <mergeCell ref="B381:B382"/>
    <mergeCell ref="C381:C382"/>
    <mergeCell ref="B369:B370"/>
    <mergeCell ref="C369:C370"/>
    <mergeCell ref="A364:K364"/>
    <mergeCell ref="G358:G359"/>
    <mergeCell ref="F360:F363"/>
    <mergeCell ref="C354:C355"/>
    <mergeCell ref="G342:G343"/>
    <mergeCell ref="H342:H343"/>
    <mergeCell ref="G344:G345"/>
    <mergeCell ref="H344:H345"/>
    <mergeCell ref="H346:H347"/>
    <mergeCell ref="G354:G355"/>
    <mergeCell ref="H354:H355"/>
    <mergeCell ref="A365:A366"/>
    <mergeCell ref="E358:E359"/>
    <mergeCell ref="A356:A359"/>
    <mergeCell ref="A360:A361"/>
    <mergeCell ref="A362:A363"/>
    <mergeCell ref="A367:A368"/>
    <mergeCell ref="A369:A370"/>
    <mergeCell ref="B358:B359"/>
    <mergeCell ref="C358:C359"/>
    <mergeCell ref="B360:B363"/>
    <mergeCell ref="C360:C363"/>
    <mergeCell ref="B367:B368"/>
    <mergeCell ref="B365:B366"/>
    <mergeCell ref="B356:B357"/>
    <mergeCell ref="B372:B373"/>
    <mergeCell ref="F432:G433"/>
    <mergeCell ref="H432:H433"/>
    <mergeCell ref="H415:H416"/>
    <mergeCell ref="F419:F420"/>
    <mergeCell ref="G419:G420"/>
    <mergeCell ref="C411:C412"/>
    <mergeCell ref="G400:G401"/>
    <mergeCell ref="G396:G397"/>
    <mergeCell ref="G402:G403"/>
    <mergeCell ref="F423:F424"/>
    <mergeCell ref="B417:B418"/>
    <mergeCell ref="G316:G317"/>
    <mergeCell ref="H316:H317"/>
    <mergeCell ref="F336:F337"/>
    <mergeCell ref="G360:G363"/>
    <mergeCell ref="H362:H363"/>
    <mergeCell ref="E388:E389"/>
    <mergeCell ref="E354:E355"/>
    <mergeCell ref="F356:F357"/>
    <mergeCell ref="G365:G366"/>
    <mergeCell ref="C372:C373"/>
    <mergeCell ref="E372:E373"/>
    <mergeCell ref="F372:F373"/>
    <mergeCell ref="G372:G373"/>
    <mergeCell ref="G369:G370"/>
    <mergeCell ref="H332:H333"/>
    <mergeCell ref="A387:K387"/>
    <mergeCell ref="G388:G389"/>
    <mergeCell ref="C346:C349"/>
    <mergeCell ref="C336:C337"/>
    <mergeCell ref="H372:H373"/>
    <mergeCell ref="F458:G459"/>
    <mergeCell ref="E438:E459"/>
    <mergeCell ref="H458:H459"/>
    <mergeCell ref="H456:H457"/>
    <mergeCell ref="H454:H455"/>
    <mergeCell ref="H442:H443"/>
    <mergeCell ref="H452:H453"/>
    <mergeCell ref="H450:H451"/>
    <mergeCell ref="H448:H449"/>
    <mergeCell ref="H446:H447"/>
    <mergeCell ref="H358:H359"/>
    <mergeCell ref="H360:H361"/>
    <mergeCell ref="H440:H441"/>
    <mergeCell ref="G327:G328"/>
    <mergeCell ref="H327:H328"/>
    <mergeCell ref="G398:G399"/>
    <mergeCell ref="C434:C435"/>
    <mergeCell ref="C436:C437"/>
    <mergeCell ref="G406:G407"/>
    <mergeCell ref="G408:G409"/>
    <mergeCell ref="C365:C366"/>
    <mergeCell ref="E369:E370"/>
    <mergeCell ref="H350:H351"/>
    <mergeCell ref="C390:C409"/>
    <mergeCell ref="E390:E409"/>
    <mergeCell ref="F390:F409"/>
    <mergeCell ref="H390:H409"/>
    <mergeCell ref="F369:F370"/>
    <mergeCell ref="H369:H370"/>
    <mergeCell ref="F378:F379"/>
    <mergeCell ref="E460:E461"/>
    <mergeCell ref="F460:F461"/>
    <mergeCell ref="G460:G461"/>
    <mergeCell ref="H460:H461"/>
    <mergeCell ref="B460:B461"/>
    <mergeCell ref="C460:C461"/>
    <mergeCell ref="F438:G439"/>
    <mergeCell ref="F440:F441"/>
    <mergeCell ref="C438:C459"/>
    <mergeCell ref="B438:B459"/>
    <mergeCell ref="G440:G441"/>
    <mergeCell ref="G442:G443"/>
    <mergeCell ref="F442:F443"/>
    <mergeCell ref="F444:G445"/>
    <mergeCell ref="F446:G447"/>
    <mergeCell ref="F448:G449"/>
    <mergeCell ref="F450:G451"/>
    <mergeCell ref="F452:G453"/>
    <mergeCell ref="F454:G455"/>
    <mergeCell ref="F456:G457"/>
    <mergeCell ref="H378:H379"/>
    <mergeCell ref="B434:B435"/>
    <mergeCell ref="B436:B437"/>
    <mergeCell ref="B390:B409"/>
    <mergeCell ref="H438:H439"/>
    <mergeCell ref="H444:H445"/>
    <mergeCell ref="A83:A84"/>
    <mergeCell ref="B83:B84"/>
    <mergeCell ref="C83:C84"/>
    <mergeCell ref="E83:E84"/>
    <mergeCell ref="F83:F84"/>
    <mergeCell ref="G83:G84"/>
    <mergeCell ref="H83:H84"/>
    <mergeCell ref="E93:E96"/>
    <mergeCell ref="B182:B183"/>
    <mergeCell ref="C182:C183"/>
    <mergeCell ref="E182:E183"/>
    <mergeCell ref="F182:F183"/>
    <mergeCell ref="H310:H311"/>
    <mergeCell ref="C310:C311"/>
    <mergeCell ref="B376:B377"/>
    <mergeCell ref="C376:C377"/>
    <mergeCell ref="E376:E377"/>
    <mergeCell ref="F376:F377"/>
    <mergeCell ref="H356:H357"/>
    <mergeCell ref="C338:C345"/>
    <mergeCell ref="C176:C181"/>
    <mergeCell ref="E176:E181"/>
    <mergeCell ref="F176:F181"/>
    <mergeCell ref="G176:G177"/>
    <mergeCell ref="G178:G179"/>
    <mergeCell ref="B255:B256"/>
    <mergeCell ref="C255:C256"/>
    <mergeCell ref="E255:E256"/>
    <mergeCell ref="F255:F256"/>
    <mergeCell ref="H321:H322"/>
    <mergeCell ref="H178:H179"/>
    <mergeCell ref="H180:H181"/>
    <mergeCell ref="B176:B181"/>
    <mergeCell ref="G394:G395"/>
    <mergeCell ref="B354:B355"/>
    <mergeCell ref="F321:F330"/>
    <mergeCell ref="H340:H341"/>
    <mergeCell ref="H115:H116"/>
    <mergeCell ref="G392:G393"/>
    <mergeCell ref="H334:H335"/>
    <mergeCell ref="C332:C333"/>
    <mergeCell ref="E332:E333"/>
    <mergeCell ref="G346:G347"/>
    <mergeCell ref="G338:G339"/>
    <mergeCell ref="G310:G311"/>
    <mergeCell ref="G348:G349"/>
    <mergeCell ref="H348:H349"/>
    <mergeCell ref="F388:F389"/>
    <mergeCell ref="F318:F319"/>
    <mergeCell ref="G318:G319"/>
    <mergeCell ref="A320:K320"/>
    <mergeCell ref="B385:B386"/>
    <mergeCell ref="C385:C386"/>
    <mergeCell ref="E385:E386"/>
    <mergeCell ref="F385:F386"/>
    <mergeCell ref="G314:G315"/>
    <mergeCell ref="H314:H315"/>
    <mergeCell ref="C316:C317"/>
    <mergeCell ref="E316:E317"/>
    <mergeCell ref="F316:F317"/>
    <mergeCell ref="H323:H324"/>
    <mergeCell ref="H255:H256"/>
  </mergeCells>
  <printOptions horizontalCentered="1"/>
  <pageMargins left="0.31496062992125984" right="0.31496062992125984" top="0.15748031496062992" bottom="0.15748031496062992" header="0.31496062992125984" footer="0.31496062992125984"/>
  <pageSetup paperSize="9" scale="72" fitToHeight="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049"/>
  <sheetViews>
    <sheetView tabSelected="1" topLeftCell="B1" zoomScale="115" zoomScaleNormal="115" zoomScaleSheetLayoutView="130" workbookViewId="0">
      <pane ySplit="3" topLeftCell="A157" activePane="bottomLeft" state="frozen"/>
      <selection pane="bottomLeft" activeCell="E156" sqref="E156:E159"/>
    </sheetView>
  </sheetViews>
  <sheetFormatPr defaultColWidth="9.140625" defaultRowHeight="15" x14ac:dyDescent="0.25"/>
  <cols>
    <col min="1" max="1" width="5.85546875" style="17" hidden="1" customWidth="1"/>
    <col min="2" max="2" width="13.28515625" style="11" bestFit="1" customWidth="1"/>
    <col min="3" max="3" width="12.7109375" style="13" customWidth="1"/>
    <col min="4" max="4" width="21.42578125" style="13" customWidth="1"/>
    <col min="5" max="5" width="46" style="13" customWidth="1"/>
    <col min="6" max="6" width="18.28515625" style="13" customWidth="1"/>
    <col min="7" max="7" width="32.28515625" style="13" customWidth="1"/>
    <col min="8" max="8" width="14" style="13" customWidth="1"/>
    <col min="9" max="9" width="15.42578125" style="19" customWidth="1"/>
    <col min="10" max="10" width="12.7109375" style="19" customWidth="1"/>
    <col min="11" max="11" width="12.140625" style="21" customWidth="1"/>
    <col min="12" max="12" width="9.140625" style="33" hidden="1" customWidth="1"/>
    <col min="13" max="15" width="9.140625" style="13" customWidth="1"/>
    <col min="16" max="24" width="9.140625" style="13"/>
    <col min="25" max="16384" width="9.140625" style="11"/>
  </cols>
  <sheetData>
    <row r="1" spans="1:24" ht="24.6" customHeight="1" x14ac:dyDescent="0.25">
      <c r="B1" s="174" t="s">
        <v>413</v>
      </c>
      <c r="C1" s="175"/>
      <c r="D1" s="175"/>
      <c r="E1" s="175"/>
      <c r="F1" s="175"/>
      <c r="G1" s="175"/>
      <c r="H1" s="175"/>
      <c r="I1" s="175"/>
      <c r="J1" s="175"/>
      <c r="K1" s="176"/>
    </row>
    <row r="2" spans="1:24" ht="24.6" customHeight="1" x14ac:dyDescent="0.25">
      <c r="A2" s="51"/>
      <c r="B2" s="177" t="s">
        <v>0</v>
      </c>
      <c r="C2" s="178"/>
      <c r="D2" s="178"/>
      <c r="E2" s="156" t="s">
        <v>1</v>
      </c>
      <c r="F2" s="158" t="s">
        <v>208</v>
      </c>
      <c r="G2" s="159"/>
      <c r="H2" s="156" t="s">
        <v>3</v>
      </c>
      <c r="I2" s="156" t="s">
        <v>4</v>
      </c>
      <c r="J2" s="154" t="s">
        <v>5</v>
      </c>
      <c r="K2" s="162"/>
    </row>
    <row r="3" spans="1:24" ht="71.25" customHeight="1" x14ac:dyDescent="0.25">
      <c r="A3" s="51" t="s">
        <v>341</v>
      </c>
      <c r="B3" s="3" t="s">
        <v>6</v>
      </c>
      <c r="C3" s="3" t="s">
        <v>273</v>
      </c>
      <c r="D3" s="3" t="s">
        <v>7</v>
      </c>
      <c r="E3" s="157"/>
      <c r="F3" s="25" t="s">
        <v>8</v>
      </c>
      <c r="G3" s="49" t="s">
        <v>9</v>
      </c>
      <c r="H3" s="157"/>
      <c r="I3" s="157"/>
      <c r="J3" s="49" t="s">
        <v>10</v>
      </c>
      <c r="K3" s="3" t="s">
        <v>11</v>
      </c>
    </row>
    <row r="4" spans="1:24" ht="16.5" customHeight="1" x14ac:dyDescent="0.25">
      <c r="A4" s="106" t="s">
        <v>327</v>
      </c>
      <c r="B4" s="107"/>
      <c r="C4" s="107"/>
      <c r="D4" s="107"/>
      <c r="E4" s="107"/>
      <c r="F4" s="107"/>
      <c r="G4" s="107"/>
      <c r="H4" s="107"/>
      <c r="I4" s="107"/>
      <c r="J4" s="107"/>
      <c r="K4" s="108"/>
    </row>
    <row r="5" spans="1:24" ht="18.75" customHeight="1" x14ac:dyDescent="0.25">
      <c r="A5" s="51"/>
      <c r="B5" s="3"/>
      <c r="C5" s="3"/>
      <c r="D5" s="3"/>
      <c r="E5" s="8"/>
      <c r="F5" s="3"/>
      <c r="G5" s="3"/>
      <c r="H5" s="8"/>
      <c r="I5" s="8"/>
      <c r="J5" s="3"/>
      <c r="K5" s="3"/>
    </row>
    <row r="6" spans="1:24" x14ac:dyDescent="0.25">
      <c r="A6" s="110">
        <v>1</v>
      </c>
      <c r="B6" s="91">
        <v>43042</v>
      </c>
      <c r="C6" s="94" t="s">
        <v>407</v>
      </c>
      <c r="D6" s="36" t="s">
        <v>445</v>
      </c>
      <c r="E6" s="89" t="s">
        <v>600</v>
      </c>
      <c r="F6" s="89" t="s">
        <v>12</v>
      </c>
      <c r="G6" s="89" t="s">
        <v>13</v>
      </c>
      <c r="H6" s="89" t="s">
        <v>209</v>
      </c>
      <c r="I6" s="4">
        <v>5.41</v>
      </c>
      <c r="J6" s="4" t="s">
        <v>312</v>
      </c>
      <c r="K6" s="4" t="s">
        <v>312</v>
      </c>
    </row>
    <row r="7" spans="1:24" x14ac:dyDescent="0.25">
      <c r="A7" s="111"/>
      <c r="B7" s="93"/>
      <c r="C7" s="95"/>
      <c r="D7" s="36" t="s">
        <v>446</v>
      </c>
      <c r="E7" s="90"/>
      <c r="F7" s="90"/>
      <c r="G7" s="90"/>
      <c r="H7" s="90"/>
      <c r="I7" s="4">
        <v>5.68</v>
      </c>
      <c r="J7" s="4" t="s">
        <v>312</v>
      </c>
      <c r="K7" s="4" t="s">
        <v>312</v>
      </c>
    </row>
    <row r="8" spans="1:24" ht="19.5" customHeight="1" x14ac:dyDescent="0.25">
      <c r="A8" s="41"/>
      <c r="B8" s="91">
        <v>43088</v>
      </c>
      <c r="C8" s="94" t="s">
        <v>569</v>
      </c>
      <c r="D8" s="44" t="s">
        <v>445</v>
      </c>
      <c r="E8" s="89" t="s">
        <v>456</v>
      </c>
      <c r="F8" s="89" t="s">
        <v>12</v>
      </c>
      <c r="G8" s="89" t="s">
        <v>13</v>
      </c>
      <c r="H8" s="89" t="s">
        <v>210</v>
      </c>
      <c r="I8" s="4">
        <v>30.51</v>
      </c>
      <c r="J8" s="4">
        <v>18.11</v>
      </c>
      <c r="K8" s="7">
        <v>21.37</v>
      </c>
      <c r="L8" s="11"/>
      <c r="M8" s="11"/>
      <c r="N8" s="11"/>
      <c r="O8" s="11"/>
      <c r="P8" s="31"/>
      <c r="Q8" s="11"/>
      <c r="R8" s="11"/>
      <c r="S8" s="11"/>
      <c r="T8" s="11"/>
      <c r="U8" s="11"/>
      <c r="V8" s="11"/>
      <c r="W8" s="11"/>
      <c r="X8" s="11"/>
    </row>
    <row r="9" spans="1:24" ht="19.5" customHeight="1" x14ac:dyDescent="0.25">
      <c r="A9" s="41"/>
      <c r="B9" s="92"/>
      <c r="C9" s="116"/>
      <c r="D9" s="44" t="s">
        <v>446</v>
      </c>
      <c r="E9" s="98"/>
      <c r="F9" s="98"/>
      <c r="G9" s="90"/>
      <c r="H9" s="90"/>
      <c r="I9" s="4">
        <v>30.51</v>
      </c>
      <c r="J9" s="4">
        <v>18.71</v>
      </c>
      <c r="K9" s="7">
        <v>22.08</v>
      </c>
      <c r="L9" s="11"/>
      <c r="M9" s="11"/>
      <c r="N9" s="11"/>
      <c r="O9" s="11"/>
      <c r="P9" s="31"/>
      <c r="Q9" s="11"/>
      <c r="R9" s="11"/>
      <c r="S9" s="11"/>
      <c r="T9" s="11"/>
      <c r="U9" s="11"/>
      <c r="V9" s="11"/>
      <c r="W9" s="11"/>
      <c r="X9" s="11"/>
    </row>
    <row r="10" spans="1:24" ht="19.5" customHeight="1" x14ac:dyDescent="0.25">
      <c r="A10" s="41"/>
      <c r="B10" s="92"/>
      <c r="C10" s="116"/>
      <c r="D10" s="44" t="s">
        <v>445</v>
      </c>
      <c r="E10" s="98"/>
      <c r="F10" s="98"/>
      <c r="G10" s="89" t="s">
        <v>366</v>
      </c>
      <c r="H10" s="89" t="s">
        <v>210</v>
      </c>
      <c r="I10" s="4">
        <v>30.51</v>
      </c>
      <c r="J10" s="4">
        <v>17.16</v>
      </c>
      <c r="K10" s="7">
        <v>20.25</v>
      </c>
      <c r="L10" s="11"/>
      <c r="M10" s="11"/>
      <c r="N10" s="11"/>
      <c r="O10" s="11"/>
      <c r="P10" s="31"/>
      <c r="Q10" s="11"/>
      <c r="R10" s="11"/>
      <c r="S10" s="11"/>
      <c r="T10" s="11"/>
      <c r="U10" s="11"/>
      <c r="V10" s="11"/>
      <c r="W10" s="11"/>
      <c r="X10" s="11"/>
    </row>
    <row r="11" spans="1:24" ht="19.5" customHeight="1" x14ac:dyDescent="0.25">
      <c r="A11" s="41"/>
      <c r="B11" s="92"/>
      <c r="C11" s="116"/>
      <c r="D11" s="44" t="s">
        <v>446</v>
      </c>
      <c r="E11" s="98"/>
      <c r="F11" s="98"/>
      <c r="G11" s="90"/>
      <c r="H11" s="90"/>
      <c r="I11" s="4">
        <v>30.51</v>
      </c>
      <c r="J11" s="4">
        <v>17.73</v>
      </c>
      <c r="K11" s="7">
        <v>20.92</v>
      </c>
      <c r="L11" s="11"/>
      <c r="M11" s="11"/>
      <c r="N11" s="11"/>
      <c r="O11" s="11"/>
      <c r="P11" s="31"/>
      <c r="Q11" s="11"/>
      <c r="R11" s="11"/>
      <c r="S11" s="11"/>
      <c r="T11" s="11"/>
      <c r="U11" s="11"/>
      <c r="V11" s="11"/>
      <c r="W11" s="11"/>
      <c r="X11" s="11"/>
    </row>
    <row r="12" spans="1:24" ht="19.5" customHeight="1" x14ac:dyDescent="0.25">
      <c r="A12" s="41"/>
      <c r="B12" s="92"/>
      <c r="C12" s="116"/>
      <c r="D12" s="44" t="s">
        <v>445</v>
      </c>
      <c r="E12" s="98"/>
      <c r="F12" s="98"/>
      <c r="G12" s="89" t="s">
        <v>367</v>
      </c>
      <c r="H12" s="89" t="s">
        <v>210</v>
      </c>
      <c r="I12" s="4">
        <v>30.51</v>
      </c>
      <c r="J12" s="4">
        <v>9.09</v>
      </c>
      <c r="K12" s="7">
        <v>10.73</v>
      </c>
      <c r="L12" s="11"/>
      <c r="M12" s="11"/>
      <c r="N12" s="11"/>
      <c r="O12" s="11"/>
      <c r="P12" s="31"/>
      <c r="Q12" s="11"/>
      <c r="R12" s="11"/>
      <c r="S12" s="11"/>
      <c r="T12" s="11"/>
      <c r="U12" s="11"/>
      <c r="V12" s="11"/>
      <c r="W12" s="11"/>
      <c r="X12" s="11"/>
    </row>
    <row r="13" spans="1:24" ht="19.5" customHeight="1" x14ac:dyDescent="0.25">
      <c r="A13" s="41"/>
      <c r="B13" s="92"/>
      <c r="C13" s="116"/>
      <c r="D13" s="44" t="s">
        <v>446</v>
      </c>
      <c r="E13" s="98"/>
      <c r="F13" s="98"/>
      <c r="G13" s="90"/>
      <c r="H13" s="90"/>
      <c r="I13" s="4">
        <v>30.51</v>
      </c>
      <c r="J13" s="4">
        <v>9.39</v>
      </c>
      <c r="K13" s="7">
        <v>11.08</v>
      </c>
      <c r="L13" s="11"/>
      <c r="M13" s="11"/>
      <c r="N13" s="11"/>
      <c r="O13" s="11"/>
      <c r="P13" s="31"/>
      <c r="Q13" s="11"/>
      <c r="R13" s="11"/>
      <c r="S13" s="11"/>
      <c r="T13" s="11"/>
      <c r="U13" s="11"/>
      <c r="V13" s="11"/>
      <c r="W13" s="11"/>
      <c r="X13" s="11"/>
    </row>
    <row r="14" spans="1:24" ht="19.5" customHeight="1" x14ac:dyDescent="0.25">
      <c r="A14" s="41"/>
      <c r="B14" s="92"/>
      <c r="C14" s="116"/>
      <c r="D14" s="44" t="s">
        <v>445</v>
      </c>
      <c r="E14" s="98"/>
      <c r="F14" s="98"/>
      <c r="G14" s="89" t="s">
        <v>18</v>
      </c>
      <c r="H14" s="89" t="s">
        <v>210</v>
      </c>
      <c r="I14" s="4">
        <v>30.51</v>
      </c>
      <c r="J14" s="4">
        <v>23.91</v>
      </c>
      <c r="K14" s="7">
        <v>28.21</v>
      </c>
      <c r="L14" s="11"/>
      <c r="M14" s="11"/>
      <c r="N14" s="11"/>
      <c r="O14" s="11"/>
      <c r="P14" s="31"/>
      <c r="Q14" s="11"/>
      <c r="R14" s="11"/>
      <c r="S14" s="11"/>
      <c r="T14" s="11"/>
      <c r="U14" s="11"/>
      <c r="V14" s="11"/>
      <c r="W14" s="11"/>
      <c r="X14" s="11"/>
    </row>
    <row r="15" spans="1:24" ht="19.5" customHeight="1" x14ac:dyDescent="0.25">
      <c r="A15" s="41"/>
      <c r="B15" s="92"/>
      <c r="C15" s="116"/>
      <c r="D15" s="44" t="s">
        <v>446</v>
      </c>
      <c r="E15" s="98"/>
      <c r="F15" s="98"/>
      <c r="G15" s="90"/>
      <c r="H15" s="90"/>
      <c r="I15" s="4">
        <v>30.51</v>
      </c>
      <c r="J15" s="4">
        <v>24.7</v>
      </c>
      <c r="K15" s="7">
        <v>29.15</v>
      </c>
      <c r="L15" s="11"/>
      <c r="M15" s="11"/>
      <c r="N15" s="11"/>
      <c r="O15" s="11"/>
      <c r="P15" s="31"/>
      <c r="Q15" s="11"/>
      <c r="R15" s="11"/>
      <c r="S15" s="11"/>
      <c r="T15" s="11"/>
      <c r="U15" s="11"/>
      <c r="V15" s="11"/>
      <c r="W15" s="11"/>
      <c r="X15" s="11"/>
    </row>
    <row r="16" spans="1:24" ht="19.5" customHeight="1" x14ac:dyDescent="0.25">
      <c r="A16" s="41"/>
      <c r="B16" s="92"/>
      <c r="C16" s="116"/>
      <c r="D16" s="44" t="s">
        <v>445</v>
      </c>
      <c r="E16" s="98"/>
      <c r="F16" s="98"/>
      <c r="G16" s="89" t="s">
        <v>408</v>
      </c>
      <c r="H16" s="89" t="s">
        <v>210</v>
      </c>
      <c r="I16" s="4">
        <v>30.51</v>
      </c>
      <c r="J16" s="4">
        <v>9.09</v>
      </c>
      <c r="K16" s="7">
        <v>10.73</v>
      </c>
      <c r="L16" s="11"/>
      <c r="M16" s="11"/>
      <c r="N16" s="11"/>
      <c r="O16" s="11"/>
      <c r="P16" s="31"/>
      <c r="Q16" s="11"/>
      <c r="R16" s="11"/>
      <c r="S16" s="11"/>
      <c r="T16" s="11"/>
      <c r="U16" s="11"/>
      <c r="V16" s="11"/>
      <c r="W16" s="11"/>
      <c r="X16" s="11"/>
    </row>
    <row r="17" spans="1:24" ht="19.5" customHeight="1" x14ac:dyDescent="0.25">
      <c r="A17" s="41"/>
      <c r="B17" s="92"/>
      <c r="C17" s="116"/>
      <c r="D17" s="44" t="s">
        <v>446</v>
      </c>
      <c r="E17" s="98"/>
      <c r="F17" s="98"/>
      <c r="G17" s="90"/>
      <c r="H17" s="90"/>
      <c r="I17" s="4">
        <v>30.51</v>
      </c>
      <c r="J17" s="4">
        <v>9.39</v>
      </c>
      <c r="K17" s="7">
        <v>11.08</v>
      </c>
      <c r="L17" s="11"/>
      <c r="M17" s="11"/>
      <c r="N17" s="11"/>
      <c r="O17" s="11"/>
      <c r="P17" s="31"/>
      <c r="Q17" s="11"/>
      <c r="R17" s="11"/>
      <c r="S17" s="11"/>
      <c r="T17" s="11"/>
      <c r="U17" s="11"/>
      <c r="V17" s="11"/>
      <c r="W17" s="11"/>
      <c r="X17" s="11"/>
    </row>
    <row r="18" spans="1:24" ht="19.5" customHeight="1" x14ac:dyDescent="0.25">
      <c r="A18" s="41"/>
      <c r="B18" s="92"/>
      <c r="C18" s="116"/>
      <c r="D18" s="44" t="s">
        <v>445</v>
      </c>
      <c r="E18" s="98"/>
      <c r="F18" s="98"/>
      <c r="G18" s="89" t="s">
        <v>409</v>
      </c>
      <c r="H18" s="89" t="s">
        <v>210</v>
      </c>
      <c r="I18" s="4">
        <v>30.51</v>
      </c>
      <c r="J18" s="4">
        <v>17.16</v>
      </c>
      <c r="K18" s="4">
        <v>20.25</v>
      </c>
      <c r="L18" s="11"/>
      <c r="M18" s="11"/>
      <c r="N18" s="11"/>
      <c r="O18" s="11"/>
      <c r="P18" s="31"/>
      <c r="Q18" s="11"/>
      <c r="R18" s="11"/>
      <c r="S18" s="11"/>
      <c r="T18" s="11"/>
      <c r="U18" s="11"/>
      <c r="V18" s="11"/>
      <c r="W18" s="11"/>
      <c r="X18" s="11"/>
    </row>
    <row r="19" spans="1:24" ht="19.5" customHeight="1" x14ac:dyDescent="0.25">
      <c r="A19" s="41"/>
      <c r="B19" s="92"/>
      <c r="C19" s="116"/>
      <c r="D19" s="44" t="s">
        <v>446</v>
      </c>
      <c r="E19" s="98"/>
      <c r="F19" s="98"/>
      <c r="G19" s="90"/>
      <c r="H19" s="90"/>
      <c r="I19" s="4">
        <v>30.51</v>
      </c>
      <c r="J19" s="4">
        <v>17.73</v>
      </c>
      <c r="K19" s="7">
        <v>20.92</v>
      </c>
      <c r="L19" s="11"/>
      <c r="M19" s="11"/>
      <c r="N19" s="11"/>
      <c r="O19" s="11"/>
      <c r="P19" s="31"/>
      <c r="Q19" s="11"/>
      <c r="R19" s="11"/>
      <c r="S19" s="11"/>
      <c r="T19" s="11"/>
      <c r="U19" s="11"/>
      <c r="V19" s="11"/>
      <c r="W19" s="11"/>
      <c r="X19" s="11"/>
    </row>
    <row r="20" spans="1:24" ht="21.75" customHeight="1" x14ac:dyDescent="0.25">
      <c r="A20" s="41"/>
      <c r="B20" s="92"/>
      <c r="C20" s="116"/>
      <c r="D20" s="44" t="s">
        <v>445</v>
      </c>
      <c r="E20" s="98"/>
      <c r="F20" s="98"/>
      <c r="G20" s="89" t="s">
        <v>410</v>
      </c>
      <c r="H20" s="89" t="s">
        <v>210</v>
      </c>
      <c r="I20" s="4">
        <v>30.51</v>
      </c>
      <c r="J20" s="4">
        <v>17.16</v>
      </c>
      <c r="K20" s="7">
        <v>20.25</v>
      </c>
      <c r="L20" s="11"/>
      <c r="M20" s="11"/>
      <c r="N20" s="11"/>
      <c r="O20" s="11"/>
      <c r="P20" s="31"/>
      <c r="Q20" s="11"/>
      <c r="R20" s="11"/>
      <c r="S20" s="11"/>
      <c r="T20" s="11"/>
      <c r="U20" s="11"/>
      <c r="V20" s="11"/>
      <c r="W20" s="11"/>
      <c r="X20" s="11"/>
    </row>
    <row r="21" spans="1:24" ht="21.75" customHeight="1" x14ac:dyDescent="0.25">
      <c r="A21" s="42"/>
      <c r="B21" s="92"/>
      <c r="C21" s="116"/>
      <c r="D21" s="44" t="s">
        <v>446</v>
      </c>
      <c r="E21" s="98"/>
      <c r="F21" s="98"/>
      <c r="G21" s="90"/>
      <c r="H21" s="90"/>
      <c r="I21" s="4">
        <v>30.51</v>
      </c>
      <c r="J21" s="4">
        <v>17.73</v>
      </c>
      <c r="K21" s="7">
        <v>20.92</v>
      </c>
      <c r="L21" s="11"/>
      <c r="M21" s="11"/>
      <c r="N21" s="11"/>
      <c r="O21" s="11"/>
      <c r="P21" s="31"/>
      <c r="Q21" s="11"/>
      <c r="R21" s="11"/>
      <c r="S21" s="11"/>
      <c r="T21" s="11"/>
      <c r="U21" s="11"/>
      <c r="V21" s="11"/>
      <c r="W21" s="11"/>
      <c r="X21" s="11"/>
    </row>
    <row r="22" spans="1:24" ht="21.75" customHeight="1" x14ac:dyDescent="0.25">
      <c r="A22" s="42"/>
      <c r="B22" s="92"/>
      <c r="C22" s="116"/>
      <c r="D22" s="44" t="s">
        <v>445</v>
      </c>
      <c r="E22" s="98"/>
      <c r="F22" s="98"/>
      <c r="G22" s="89" t="s">
        <v>411</v>
      </c>
      <c r="H22" s="89" t="s">
        <v>210</v>
      </c>
      <c r="I22" s="4">
        <v>30.51</v>
      </c>
      <c r="J22" s="4">
        <v>9.09</v>
      </c>
      <c r="K22" s="7">
        <v>10.73</v>
      </c>
      <c r="L22" s="11"/>
      <c r="M22" s="11"/>
      <c r="N22" s="11"/>
      <c r="O22" s="11"/>
      <c r="P22" s="31"/>
      <c r="Q22" s="11"/>
      <c r="R22" s="11"/>
      <c r="S22" s="11"/>
      <c r="T22" s="11"/>
      <c r="U22" s="11"/>
      <c r="V22" s="11"/>
      <c r="W22" s="11"/>
      <c r="X22" s="11"/>
    </row>
    <row r="23" spans="1:24" ht="21.75" customHeight="1" x14ac:dyDescent="0.25">
      <c r="A23" s="42"/>
      <c r="B23" s="92"/>
      <c r="C23" s="116"/>
      <c r="D23" s="44" t="s">
        <v>446</v>
      </c>
      <c r="E23" s="98"/>
      <c r="F23" s="98"/>
      <c r="G23" s="90"/>
      <c r="H23" s="90"/>
      <c r="I23" s="4">
        <v>30.51</v>
      </c>
      <c r="J23" s="4">
        <v>9.39</v>
      </c>
      <c r="K23" s="7">
        <v>11.08</v>
      </c>
      <c r="L23" s="11"/>
      <c r="M23" s="11"/>
      <c r="N23" s="11"/>
      <c r="O23" s="11"/>
      <c r="P23" s="31"/>
      <c r="Q23" s="11"/>
      <c r="R23" s="11"/>
      <c r="S23" s="11"/>
      <c r="T23" s="11"/>
      <c r="U23" s="11"/>
      <c r="V23" s="11"/>
      <c r="W23" s="11"/>
      <c r="X23" s="11"/>
    </row>
    <row r="24" spans="1:24" ht="21.75" customHeight="1" x14ac:dyDescent="0.25">
      <c r="A24" s="42"/>
      <c r="B24" s="53"/>
      <c r="C24" s="54"/>
      <c r="D24" s="44" t="s">
        <v>445</v>
      </c>
      <c r="E24" s="98"/>
      <c r="F24" s="98"/>
      <c r="G24" s="89" t="s">
        <v>17</v>
      </c>
      <c r="H24" s="89" t="s">
        <v>210</v>
      </c>
      <c r="I24" s="4">
        <v>30.51</v>
      </c>
      <c r="J24" s="4">
        <v>11.52</v>
      </c>
      <c r="K24" s="7">
        <v>13.59</v>
      </c>
      <c r="L24" s="11"/>
      <c r="M24" s="11"/>
      <c r="N24" s="11"/>
      <c r="O24" s="11"/>
      <c r="P24" s="31"/>
      <c r="Q24" s="11"/>
      <c r="R24" s="11"/>
      <c r="S24" s="11"/>
      <c r="T24" s="11"/>
      <c r="U24" s="11"/>
      <c r="V24" s="11"/>
      <c r="W24" s="11"/>
      <c r="X24" s="11"/>
    </row>
    <row r="25" spans="1:24" ht="21.75" customHeight="1" x14ac:dyDescent="0.25">
      <c r="A25" s="42"/>
      <c r="B25" s="53"/>
      <c r="C25" s="54"/>
      <c r="D25" s="44" t="s">
        <v>446</v>
      </c>
      <c r="E25" s="98"/>
      <c r="F25" s="98"/>
      <c r="G25" s="90"/>
      <c r="H25" s="90"/>
      <c r="I25" s="4">
        <v>30.51</v>
      </c>
      <c r="J25" s="4">
        <v>11.9</v>
      </c>
      <c r="K25" s="7">
        <v>14.04</v>
      </c>
      <c r="L25" s="11"/>
      <c r="M25" s="11"/>
      <c r="N25" s="11"/>
      <c r="O25" s="11"/>
      <c r="P25" s="31"/>
      <c r="Q25" s="11"/>
      <c r="R25" s="11"/>
      <c r="S25" s="11"/>
      <c r="T25" s="11"/>
      <c r="U25" s="11"/>
      <c r="V25" s="11"/>
      <c r="W25" s="11"/>
      <c r="X25" s="11"/>
    </row>
    <row r="26" spans="1:24" ht="21.75" customHeight="1" x14ac:dyDescent="0.25">
      <c r="A26" s="42"/>
      <c r="B26" s="53"/>
      <c r="C26" s="54"/>
      <c r="D26" s="44" t="s">
        <v>445</v>
      </c>
      <c r="E26" s="98"/>
      <c r="F26" s="98"/>
      <c r="G26" s="89" t="s">
        <v>246</v>
      </c>
      <c r="H26" s="89" t="s">
        <v>210</v>
      </c>
      <c r="I26" s="4">
        <v>30.51</v>
      </c>
      <c r="J26" s="4">
        <v>19.760000000000002</v>
      </c>
      <c r="K26" s="7">
        <v>23.32</v>
      </c>
      <c r="L26" s="11"/>
      <c r="M26" s="11"/>
      <c r="N26" s="11"/>
      <c r="O26" s="11"/>
      <c r="P26" s="31"/>
      <c r="Q26" s="11"/>
      <c r="R26" s="11"/>
      <c r="S26" s="11"/>
      <c r="T26" s="11"/>
      <c r="U26" s="11"/>
      <c r="V26" s="11"/>
      <c r="W26" s="11"/>
      <c r="X26" s="11"/>
    </row>
    <row r="27" spans="1:24" ht="21.75" customHeight="1" x14ac:dyDescent="0.25">
      <c r="A27" s="42"/>
      <c r="B27" s="53"/>
      <c r="C27" s="54"/>
      <c r="D27" s="44" t="s">
        <v>446</v>
      </c>
      <c r="E27" s="90"/>
      <c r="F27" s="90"/>
      <c r="G27" s="90"/>
      <c r="H27" s="90"/>
      <c r="I27" s="4">
        <v>30.51</v>
      </c>
      <c r="J27" s="4">
        <v>20.41</v>
      </c>
      <c r="K27" s="7">
        <v>24.08</v>
      </c>
      <c r="L27" s="11"/>
      <c r="M27" s="11"/>
      <c r="N27" s="11"/>
      <c r="O27" s="11"/>
      <c r="P27" s="31"/>
      <c r="Q27" s="11"/>
      <c r="R27" s="11"/>
      <c r="S27" s="11"/>
      <c r="T27" s="11"/>
      <c r="U27" s="11"/>
      <c r="V27" s="11"/>
      <c r="W27" s="11"/>
      <c r="X27" s="11"/>
    </row>
    <row r="28" spans="1:24" ht="22.5" customHeight="1" x14ac:dyDescent="0.25">
      <c r="A28" s="110" t="e">
        <f>#REF!+1</f>
        <v>#REF!</v>
      </c>
      <c r="B28" s="91" t="s">
        <v>425</v>
      </c>
      <c r="C28" s="94" t="s">
        <v>568</v>
      </c>
      <c r="D28" s="36" t="s">
        <v>445</v>
      </c>
      <c r="E28" s="89" t="s">
        <v>80</v>
      </c>
      <c r="F28" s="89" t="s">
        <v>19</v>
      </c>
      <c r="G28" s="89" t="s">
        <v>20</v>
      </c>
      <c r="H28" s="89" t="s">
        <v>210</v>
      </c>
      <c r="I28" s="4">
        <v>22.11</v>
      </c>
      <c r="J28" s="4">
        <v>11.57</v>
      </c>
      <c r="K28" s="7">
        <v>13.65</v>
      </c>
      <c r="L28" s="31"/>
      <c r="M28" s="11"/>
      <c r="N28" s="11"/>
      <c r="O28" s="11"/>
      <c r="P28" s="11"/>
      <c r="Q28" s="11"/>
      <c r="R28" s="11"/>
      <c r="S28" s="11"/>
      <c r="T28" s="11"/>
      <c r="U28" s="11"/>
      <c r="V28" s="11"/>
      <c r="W28" s="11"/>
      <c r="X28" s="11"/>
    </row>
    <row r="29" spans="1:24" x14ac:dyDescent="0.25">
      <c r="A29" s="111"/>
      <c r="B29" s="93"/>
      <c r="C29" s="95"/>
      <c r="D29" s="36" t="s">
        <v>446</v>
      </c>
      <c r="E29" s="90"/>
      <c r="F29" s="90"/>
      <c r="G29" s="90"/>
      <c r="H29" s="90"/>
      <c r="I29" s="4">
        <v>22.84</v>
      </c>
      <c r="J29" s="4">
        <v>11.95</v>
      </c>
      <c r="K29" s="7">
        <v>14.1</v>
      </c>
      <c r="L29" s="31">
        <f t="shared" ref="L29:L70" si="0">I29/I28*100</f>
        <v>103.30167345092718</v>
      </c>
      <c r="M29" s="11"/>
      <c r="N29" s="11"/>
      <c r="O29" s="11"/>
      <c r="P29" s="11"/>
      <c r="Q29" s="11"/>
      <c r="R29" s="11"/>
      <c r="S29" s="11"/>
      <c r="T29" s="11"/>
      <c r="U29" s="11"/>
      <c r="V29" s="11"/>
      <c r="W29" s="11"/>
      <c r="X29" s="11"/>
    </row>
    <row r="30" spans="1:24" x14ac:dyDescent="0.25">
      <c r="A30" s="106" t="s">
        <v>328</v>
      </c>
      <c r="B30" s="107"/>
      <c r="C30" s="107"/>
      <c r="D30" s="107"/>
      <c r="E30" s="107"/>
      <c r="F30" s="107"/>
      <c r="G30" s="107"/>
      <c r="H30" s="107"/>
      <c r="I30" s="107"/>
      <c r="J30" s="107"/>
      <c r="K30" s="108"/>
      <c r="L30" s="31"/>
      <c r="M30" s="11"/>
      <c r="N30" s="11"/>
      <c r="O30" s="11"/>
      <c r="P30" s="11"/>
      <c r="Q30" s="11"/>
      <c r="R30" s="11"/>
      <c r="S30" s="11"/>
      <c r="T30" s="11"/>
      <c r="U30" s="11"/>
      <c r="V30" s="11"/>
      <c r="W30" s="11"/>
      <c r="X30" s="11"/>
    </row>
    <row r="31" spans="1:24" ht="96" customHeight="1" x14ac:dyDescent="0.25">
      <c r="A31" s="110" t="e">
        <f>A28+1</f>
        <v>#REF!</v>
      </c>
      <c r="B31" s="91" t="s">
        <v>449</v>
      </c>
      <c r="C31" s="91" t="s">
        <v>470</v>
      </c>
      <c r="D31" s="36" t="s">
        <v>445</v>
      </c>
      <c r="E31" s="89" t="s">
        <v>244</v>
      </c>
      <c r="F31" s="89" t="s">
        <v>211</v>
      </c>
      <c r="G31" s="89" t="s">
        <v>359</v>
      </c>
      <c r="H31" s="89" t="s">
        <v>210</v>
      </c>
      <c r="I31" s="4">
        <v>32.28</v>
      </c>
      <c r="J31" s="4">
        <v>23.52</v>
      </c>
      <c r="K31" s="4">
        <v>27.75</v>
      </c>
    </row>
    <row r="32" spans="1:24" ht="86.25" customHeight="1" x14ac:dyDescent="0.25">
      <c r="A32" s="111"/>
      <c r="B32" s="93"/>
      <c r="C32" s="93"/>
      <c r="D32" s="36" t="s">
        <v>446</v>
      </c>
      <c r="E32" s="90"/>
      <c r="F32" s="90"/>
      <c r="G32" s="90"/>
      <c r="H32" s="90"/>
      <c r="I32" s="4">
        <v>34.229999999999997</v>
      </c>
      <c r="J32" s="4">
        <v>24.3</v>
      </c>
      <c r="K32" s="4">
        <v>28.67</v>
      </c>
      <c r="L32" s="33">
        <f>I32/I31*100</f>
        <v>106.04089219330855</v>
      </c>
    </row>
    <row r="33" spans="1:24" x14ac:dyDescent="0.25">
      <c r="A33" s="106" t="s">
        <v>329</v>
      </c>
      <c r="B33" s="107"/>
      <c r="C33" s="107"/>
      <c r="D33" s="107"/>
      <c r="E33" s="107"/>
      <c r="F33" s="107"/>
      <c r="G33" s="107"/>
      <c r="H33" s="107"/>
      <c r="I33" s="107"/>
      <c r="J33" s="107"/>
      <c r="K33" s="108"/>
      <c r="L33" s="31"/>
      <c r="M33" s="11"/>
      <c r="N33" s="11"/>
      <c r="O33" s="11"/>
      <c r="P33" s="11"/>
      <c r="Q33" s="11"/>
      <c r="R33" s="11"/>
      <c r="S33" s="11"/>
      <c r="T33" s="11"/>
      <c r="U33" s="11"/>
      <c r="V33" s="11"/>
      <c r="W33" s="11"/>
      <c r="X33" s="11"/>
    </row>
    <row r="34" spans="1:24" x14ac:dyDescent="0.25">
      <c r="A34" s="110" t="e">
        <f>#REF!+1</f>
        <v>#REF!</v>
      </c>
      <c r="B34" s="91">
        <v>43035</v>
      </c>
      <c r="C34" s="91" t="s">
        <v>465</v>
      </c>
      <c r="D34" s="36" t="s">
        <v>445</v>
      </c>
      <c r="E34" s="89" t="s">
        <v>26</v>
      </c>
      <c r="F34" s="89" t="s">
        <v>21</v>
      </c>
      <c r="G34" s="89" t="s">
        <v>27</v>
      </c>
      <c r="H34" s="89" t="s">
        <v>209</v>
      </c>
      <c r="I34" s="4">
        <v>4.72</v>
      </c>
      <c r="J34" s="4" t="s">
        <v>306</v>
      </c>
      <c r="K34" s="4" t="s">
        <v>306</v>
      </c>
    </row>
    <row r="35" spans="1:24" x14ac:dyDescent="0.25">
      <c r="A35" s="111"/>
      <c r="B35" s="93"/>
      <c r="C35" s="93"/>
      <c r="D35" s="36" t="s">
        <v>446</v>
      </c>
      <c r="E35" s="90"/>
      <c r="F35" s="90"/>
      <c r="G35" s="90"/>
      <c r="H35" s="90"/>
      <c r="I35" s="4">
        <v>4.91</v>
      </c>
      <c r="J35" s="4" t="s">
        <v>306</v>
      </c>
      <c r="K35" s="4" t="s">
        <v>306</v>
      </c>
      <c r="L35" s="33">
        <f t="shared" si="0"/>
        <v>104.02542372881356</v>
      </c>
    </row>
    <row r="36" spans="1:24" x14ac:dyDescent="0.25">
      <c r="A36" s="110" t="e">
        <f>A34+1</f>
        <v>#REF!</v>
      </c>
      <c r="B36" s="91">
        <v>43089</v>
      </c>
      <c r="C36" s="91" t="s">
        <v>469</v>
      </c>
      <c r="D36" s="36" t="s">
        <v>445</v>
      </c>
      <c r="E36" s="89" t="s">
        <v>456</v>
      </c>
      <c r="F36" s="89" t="s">
        <v>21</v>
      </c>
      <c r="G36" s="89" t="s">
        <v>27</v>
      </c>
      <c r="H36" s="89" t="s">
        <v>210</v>
      </c>
      <c r="I36" s="4">
        <v>35.880000000000003</v>
      </c>
      <c r="J36" s="4">
        <v>14.12</v>
      </c>
      <c r="K36" s="4">
        <v>16.66</v>
      </c>
    </row>
    <row r="37" spans="1:24" x14ac:dyDescent="0.25">
      <c r="A37" s="143"/>
      <c r="B37" s="92"/>
      <c r="C37" s="92"/>
      <c r="D37" s="36" t="s">
        <v>446</v>
      </c>
      <c r="E37" s="98"/>
      <c r="F37" s="98"/>
      <c r="G37" s="98"/>
      <c r="H37" s="90"/>
      <c r="I37" s="4">
        <v>35.880000000000003</v>
      </c>
      <c r="J37" s="4">
        <v>14.59</v>
      </c>
      <c r="K37" s="4">
        <v>17.22</v>
      </c>
      <c r="L37" s="33">
        <f t="shared" si="0"/>
        <v>100</v>
      </c>
    </row>
    <row r="38" spans="1:24" x14ac:dyDescent="0.25">
      <c r="A38" s="143"/>
      <c r="B38" s="92"/>
      <c r="C38" s="92"/>
      <c r="D38" s="36" t="s">
        <v>445</v>
      </c>
      <c r="E38" s="98"/>
      <c r="F38" s="98"/>
      <c r="G38" s="89" t="s">
        <v>23</v>
      </c>
      <c r="H38" s="89" t="s">
        <v>210</v>
      </c>
      <c r="I38" s="4">
        <v>35.880000000000003</v>
      </c>
      <c r="J38" s="4">
        <v>20.18</v>
      </c>
      <c r="K38" s="7">
        <v>23.82</v>
      </c>
    </row>
    <row r="39" spans="1:24" x14ac:dyDescent="0.25">
      <c r="A39" s="143"/>
      <c r="B39" s="92"/>
      <c r="C39" s="92"/>
      <c r="D39" s="36" t="s">
        <v>446</v>
      </c>
      <c r="E39" s="98"/>
      <c r="F39" s="98"/>
      <c r="G39" s="90"/>
      <c r="H39" s="90"/>
      <c r="I39" s="4">
        <v>35.880000000000003</v>
      </c>
      <c r="J39" s="4">
        <v>20.85</v>
      </c>
      <c r="K39" s="7">
        <v>24.6</v>
      </c>
      <c r="L39" s="33">
        <f t="shared" si="0"/>
        <v>100</v>
      </c>
    </row>
    <row r="40" spans="1:24" x14ac:dyDescent="0.25">
      <c r="A40" s="143"/>
      <c r="B40" s="92"/>
      <c r="C40" s="92"/>
      <c r="D40" s="36" t="s">
        <v>445</v>
      </c>
      <c r="E40" s="98"/>
      <c r="F40" s="98"/>
      <c r="G40" s="89" t="s">
        <v>313</v>
      </c>
      <c r="H40" s="89" t="s">
        <v>210</v>
      </c>
      <c r="I40" s="4">
        <v>35.880000000000003</v>
      </c>
      <c r="J40" s="4">
        <v>20.9</v>
      </c>
      <c r="K40" s="7">
        <v>24.66</v>
      </c>
    </row>
    <row r="41" spans="1:24" x14ac:dyDescent="0.25">
      <c r="A41" s="143"/>
      <c r="B41" s="92"/>
      <c r="C41" s="92"/>
      <c r="D41" s="36" t="s">
        <v>446</v>
      </c>
      <c r="E41" s="98"/>
      <c r="F41" s="98"/>
      <c r="G41" s="90"/>
      <c r="H41" s="90"/>
      <c r="I41" s="4">
        <v>35.880000000000003</v>
      </c>
      <c r="J41" s="4">
        <v>21.59</v>
      </c>
      <c r="K41" s="7">
        <v>25.48</v>
      </c>
      <c r="L41" s="33">
        <f t="shared" si="0"/>
        <v>100</v>
      </c>
    </row>
    <row r="42" spans="1:24" ht="27" customHeight="1" x14ac:dyDescent="0.25">
      <c r="A42" s="143"/>
      <c r="B42" s="92"/>
      <c r="C42" s="92"/>
      <c r="D42" s="36" t="s">
        <v>445</v>
      </c>
      <c r="E42" s="98"/>
      <c r="F42" s="98"/>
      <c r="G42" s="89" t="s">
        <v>314</v>
      </c>
      <c r="H42" s="89" t="s">
        <v>210</v>
      </c>
      <c r="I42" s="4">
        <v>35.880000000000003</v>
      </c>
      <c r="J42" s="4">
        <v>17.399999999999999</v>
      </c>
      <c r="K42" s="7">
        <v>20.52</v>
      </c>
    </row>
    <row r="43" spans="1:24" ht="24" customHeight="1" x14ac:dyDescent="0.25">
      <c r="A43" s="143"/>
      <c r="B43" s="92"/>
      <c r="C43" s="92"/>
      <c r="D43" s="36" t="s">
        <v>446</v>
      </c>
      <c r="E43" s="98"/>
      <c r="F43" s="98"/>
      <c r="G43" s="90"/>
      <c r="H43" s="90"/>
      <c r="I43" s="4">
        <v>35.880000000000003</v>
      </c>
      <c r="J43" s="4">
        <v>17.97</v>
      </c>
      <c r="K43" s="7">
        <v>21.2</v>
      </c>
      <c r="L43" s="33">
        <f t="shared" si="0"/>
        <v>100</v>
      </c>
    </row>
    <row r="44" spans="1:24" ht="24" customHeight="1" x14ac:dyDescent="0.25">
      <c r="A44" s="143"/>
      <c r="B44" s="92"/>
      <c r="C44" s="92"/>
      <c r="D44" s="36" t="s">
        <v>445</v>
      </c>
      <c r="E44" s="98"/>
      <c r="F44" s="98"/>
      <c r="G44" s="89" t="s">
        <v>315</v>
      </c>
      <c r="H44" s="89" t="s">
        <v>210</v>
      </c>
      <c r="I44" s="4">
        <v>35.880000000000003</v>
      </c>
      <c r="J44" s="4">
        <v>18.79</v>
      </c>
      <c r="K44" s="7">
        <v>22.18</v>
      </c>
    </row>
    <row r="45" spans="1:24" ht="28.5" customHeight="1" x14ac:dyDescent="0.25">
      <c r="A45" s="143"/>
      <c r="B45" s="92"/>
      <c r="C45" s="92"/>
      <c r="D45" s="36" t="s">
        <v>446</v>
      </c>
      <c r="E45" s="98"/>
      <c r="F45" s="98"/>
      <c r="G45" s="90"/>
      <c r="H45" s="90"/>
      <c r="I45" s="4">
        <v>35.880000000000003</v>
      </c>
      <c r="J45" s="4">
        <v>19.41</v>
      </c>
      <c r="K45" s="7">
        <v>22.9</v>
      </c>
      <c r="L45" s="33">
        <f t="shared" si="0"/>
        <v>100</v>
      </c>
    </row>
    <row r="46" spans="1:24" ht="22.5" customHeight="1" x14ac:dyDescent="0.25">
      <c r="A46" s="143"/>
      <c r="B46" s="92"/>
      <c r="C46" s="92"/>
      <c r="D46" s="36" t="s">
        <v>445</v>
      </c>
      <c r="E46" s="98"/>
      <c r="F46" s="98"/>
      <c r="G46" s="89" t="s">
        <v>316</v>
      </c>
      <c r="H46" s="89" t="s">
        <v>210</v>
      </c>
      <c r="I46" s="4">
        <v>35.880000000000003</v>
      </c>
      <c r="J46" s="4">
        <v>18.79</v>
      </c>
      <c r="K46" s="7">
        <v>22.18</v>
      </c>
    </row>
    <row r="47" spans="1:24" x14ac:dyDescent="0.25">
      <c r="A47" s="143"/>
      <c r="B47" s="92"/>
      <c r="C47" s="92"/>
      <c r="D47" s="36" t="s">
        <v>446</v>
      </c>
      <c r="E47" s="98"/>
      <c r="F47" s="98"/>
      <c r="G47" s="90"/>
      <c r="H47" s="90"/>
      <c r="I47" s="4">
        <v>35.880000000000003</v>
      </c>
      <c r="J47" s="4">
        <v>19.41</v>
      </c>
      <c r="K47" s="7">
        <v>22.9</v>
      </c>
      <c r="L47" s="33">
        <f t="shared" si="0"/>
        <v>100</v>
      </c>
    </row>
    <row r="48" spans="1:24" x14ac:dyDescent="0.25">
      <c r="A48" s="143"/>
      <c r="B48" s="92"/>
      <c r="C48" s="92"/>
      <c r="D48" s="36" t="s">
        <v>445</v>
      </c>
      <c r="E48" s="98"/>
      <c r="F48" s="98"/>
      <c r="G48" s="89" t="s">
        <v>353</v>
      </c>
      <c r="H48" s="89" t="s">
        <v>210</v>
      </c>
      <c r="I48" s="4">
        <v>35.880000000000003</v>
      </c>
      <c r="J48" s="4">
        <v>16.04</v>
      </c>
      <c r="K48" s="7">
        <v>18.93</v>
      </c>
    </row>
    <row r="49" spans="1:24" x14ac:dyDescent="0.25">
      <c r="A49" s="143"/>
      <c r="B49" s="92"/>
      <c r="C49" s="92"/>
      <c r="D49" s="36" t="s">
        <v>446</v>
      </c>
      <c r="E49" s="98"/>
      <c r="F49" s="98"/>
      <c r="G49" s="90"/>
      <c r="H49" s="90"/>
      <c r="I49" s="4">
        <v>35.880000000000003</v>
      </c>
      <c r="J49" s="4">
        <v>16.57</v>
      </c>
      <c r="K49" s="7">
        <v>19.55</v>
      </c>
      <c r="L49" s="33">
        <f t="shared" si="0"/>
        <v>100</v>
      </c>
    </row>
    <row r="50" spans="1:24" x14ac:dyDescent="0.25">
      <c r="A50" s="143"/>
      <c r="B50" s="92"/>
      <c r="C50" s="92"/>
      <c r="D50" s="36" t="s">
        <v>445</v>
      </c>
      <c r="E50" s="98"/>
      <c r="F50" s="98"/>
      <c r="G50" s="89" t="s">
        <v>286</v>
      </c>
      <c r="H50" s="89" t="s">
        <v>210</v>
      </c>
      <c r="I50" s="4">
        <v>35.880000000000003</v>
      </c>
      <c r="J50" s="4">
        <v>17.59</v>
      </c>
      <c r="K50" s="7">
        <v>20.76</v>
      </c>
    </row>
    <row r="51" spans="1:24" x14ac:dyDescent="0.25">
      <c r="A51" s="111"/>
      <c r="B51" s="92"/>
      <c r="C51" s="92"/>
      <c r="D51" s="36" t="s">
        <v>446</v>
      </c>
      <c r="E51" s="98"/>
      <c r="F51" s="98"/>
      <c r="G51" s="90"/>
      <c r="H51" s="90"/>
      <c r="I51" s="4">
        <v>35.880000000000003</v>
      </c>
      <c r="J51" s="4">
        <v>18.170000000000002</v>
      </c>
      <c r="K51" s="7">
        <v>21.44</v>
      </c>
      <c r="L51" s="33">
        <f t="shared" si="0"/>
        <v>100</v>
      </c>
    </row>
    <row r="52" spans="1:24" x14ac:dyDescent="0.25">
      <c r="A52" s="42"/>
      <c r="B52" s="92"/>
      <c r="C52" s="92"/>
      <c r="D52" s="36" t="s">
        <v>445</v>
      </c>
      <c r="E52" s="98"/>
      <c r="F52" s="98"/>
      <c r="G52" s="89" t="s">
        <v>22</v>
      </c>
      <c r="H52" s="89" t="s">
        <v>210</v>
      </c>
      <c r="I52" s="4">
        <v>35.880000000000003</v>
      </c>
      <c r="J52" s="4">
        <v>16.54</v>
      </c>
      <c r="K52" s="7">
        <v>19.52</v>
      </c>
    </row>
    <row r="53" spans="1:24" x14ac:dyDescent="0.25">
      <c r="A53" s="42"/>
      <c r="B53" s="92"/>
      <c r="C53" s="92"/>
      <c r="D53" s="36" t="s">
        <v>446</v>
      </c>
      <c r="E53" s="98"/>
      <c r="F53" s="98"/>
      <c r="G53" s="98"/>
      <c r="H53" s="90"/>
      <c r="I53" s="4">
        <v>35.880000000000003</v>
      </c>
      <c r="J53" s="4">
        <v>17.09</v>
      </c>
      <c r="K53" s="7">
        <v>20.170000000000002</v>
      </c>
    </row>
    <row r="54" spans="1:24" x14ac:dyDescent="0.25">
      <c r="A54" s="42"/>
      <c r="B54" s="92"/>
      <c r="C54" s="92"/>
      <c r="D54" s="36" t="s">
        <v>445</v>
      </c>
      <c r="E54" s="98"/>
      <c r="F54" s="98"/>
      <c r="G54" s="89" t="s">
        <v>24</v>
      </c>
      <c r="H54" s="89" t="s">
        <v>210</v>
      </c>
      <c r="I54" s="4">
        <v>35.880000000000003</v>
      </c>
      <c r="J54" s="4">
        <v>22.83</v>
      </c>
      <c r="K54" s="7">
        <v>26.94</v>
      </c>
    </row>
    <row r="55" spans="1:24" x14ac:dyDescent="0.25">
      <c r="A55" s="42"/>
      <c r="B55" s="93"/>
      <c r="C55" s="93"/>
      <c r="D55" s="36" t="s">
        <v>446</v>
      </c>
      <c r="E55" s="90"/>
      <c r="F55" s="90"/>
      <c r="G55" s="98"/>
      <c r="H55" s="90"/>
      <c r="I55" s="4">
        <v>35.880000000000003</v>
      </c>
      <c r="J55" s="4">
        <v>23.58</v>
      </c>
      <c r="K55" s="7">
        <v>27.82</v>
      </c>
    </row>
    <row r="56" spans="1:24" ht="24.75" customHeight="1" x14ac:dyDescent="0.25">
      <c r="A56" s="110" t="e">
        <f>A36+1</f>
        <v>#REF!</v>
      </c>
      <c r="B56" s="91">
        <v>43035</v>
      </c>
      <c r="C56" s="91" t="s">
        <v>474</v>
      </c>
      <c r="D56" s="36" t="s">
        <v>445</v>
      </c>
      <c r="E56" s="89" t="s">
        <v>288</v>
      </c>
      <c r="F56" s="89" t="s">
        <v>21</v>
      </c>
      <c r="G56" s="89" t="s">
        <v>286</v>
      </c>
      <c r="H56" s="89" t="s">
        <v>209</v>
      </c>
      <c r="I56" s="4">
        <v>15.29</v>
      </c>
      <c r="J56" s="4" t="s">
        <v>306</v>
      </c>
      <c r="K56" s="4" t="s">
        <v>306</v>
      </c>
    </row>
    <row r="57" spans="1:24" ht="24" customHeight="1" x14ac:dyDescent="0.25">
      <c r="A57" s="111"/>
      <c r="B57" s="105"/>
      <c r="C57" s="105"/>
      <c r="D57" s="36" t="s">
        <v>446</v>
      </c>
      <c r="E57" s="105"/>
      <c r="F57" s="105"/>
      <c r="G57" s="105"/>
      <c r="H57" s="90"/>
      <c r="I57" s="4">
        <v>15.29</v>
      </c>
      <c r="J57" s="4" t="s">
        <v>306</v>
      </c>
      <c r="K57" s="4" t="s">
        <v>306</v>
      </c>
      <c r="L57" s="33">
        <f t="shared" si="0"/>
        <v>100</v>
      </c>
    </row>
    <row r="58" spans="1:24" ht="15" customHeight="1" x14ac:dyDescent="0.25">
      <c r="A58" s="106" t="s">
        <v>305</v>
      </c>
      <c r="B58" s="107"/>
      <c r="C58" s="107"/>
      <c r="D58" s="107"/>
      <c r="E58" s="107"/>
      <c r="F58" s="107"/>
      <c r="G58" s="107"/>
      <c r="H58" s="107"/>
      <c r="I58" s="107"/>
      <c r="J58" s="107"/>
      <c r="K58" s="108"/>
      <c r="L58" s="31"/>
      <c r="M58" s="11"/>
      <c r="N58" s="11"/>
      <c r="O58" s="11"/>
      <c r="P58" s="11"/>
      <c r="Q58" s="11"/>
      <c r="R58" s="11"/>
      <c r="S58" s="11"/>
      <c r="T58" s="11"/>
      <c r="U58" s="11"/>
      <c r="V58" s="11"/>
      <c r="W58" s="11"/>
      <c r="X58" s="11"/>
    </row>
    <row r="59" spans="1:24" ht="21.75" customHeight="1" x14ac:dyDescent="0.25">
      <c r="A59" s="110" t="e">
        <f>A56+1</f>
        <v>#REF!</v>
      </c>
      <c r="B59" s="91" t="s">
        <v>425</v>
      </c>
      <c r="C59" s="91" t="s">
        <v>550</v>
      </c>
      <c r="D59" s="36" t="s">
        <v>445</v>
      </c>
      <c r="E59" s="89" t="s">
        <v>284</v>
      </c>
      <c r="F59" s="89" t="s">
        <v>29</v>
      </c>
      <c r="G59" s="89" t="s">
        <v>335</v>
      </c>
      <c r="H59" s="89" t="s">
        <v>210</v>
      </c>
      <c r="I59" s="4">
        <v>55.55</v>
      </c>
      <c r="J59" s="4">
        <v>34.69</v>
      </c>
      <c r="K59" s="4" t="s">
        <v>306</v>
      </c>
    </row>
    <row r="60" spans="1:24" ht="24.75" customHeight="1" x14ac:dyDescent="0.25">
      <c r="A60" s="111"/>
      <c r="B60" s="93"/>
      <c r="C60" s="93"/>
      <c r="D60" s="36" t="s">
        <v>446</v>
      </c>
      <c r="E60" s="90"/>
      <c r="F60" s="90"/>
      <c r="G60" s="90"/>
      <c r="H60" s="90"/>
      <c r="I60" s="4">
        <v>57.38</v>
      </c>
      <c r="J60" s="4">
        <v>35.83</v>
      </c>
      <c r="K60" s="4" t="s">
        <v>306</v>
      </c>
      <c r="L60" s="33">
        <f t="shared" si="0"/>
        <v>103.2943294329433</v>
      </c>
    </row>
    <row r="61" spans="1:24" x14ac:dyDescent="0.25">
      <c r="A61" s="110" t="e">
        <f>A59+1</f>
        <v>#REF!</v>
      </c>
      <c r="B61" s="91" t="s">
        <v>437</v>
      </c>
      <c r="C61" s="94" t="s">
        <v>551</v>
      </c>
      <c r="D61" s="36" t="s">
        <v>445</v>
      </c>
      <c r="E61" s="89" t="s">
        <v>31</v>
      </c>
      <c r="F61" s="89" t="s">
        <v>29</v>
      </c>
      <c r="G61" s="89" t="s">
        <v>32</v>
      </c>
      <c r="H61" s="89" t="s">
        <v>210</v>
      </c>
      <c r="I61" s="4">
        <v>32.61</v>
      </c>
      <c r="J61" s="4">
        <v>32.61</v>
      </c>
      <c r="K61" s="4" t="s">
        <v>306</v>
      </c>
    </row>
    <row r="62" spans="1:24" x14ac:dyDescent="0.25">
      <c r="A62" s="111"/>
      <c r="B62" s="93"/>
      <c r="C62" s="95"/>
      <c r="D62" s="36" t="s">
        <v>446</v>
      </c>
      <c r="E62" s="90"/>
      <c r="F62" s="90"/>
      <c r="G62" s="90"/>
      <c r="H62" s="90"/>
      <c r="I62" s="4">
        <v>33.69</v>
      </c>
      <c r="J62" s="4">
        <v>33.69</v>
      </c>
      <c r="K62" s="4" t="s">
        <v>306</v>
      </c>
      <c r="L62" s="33">
        <f t="shared" si="0"/>
        <v>103.31186752529898</v>
      </c>
    </row>
    <row r="63" spans="1:24" x14ac:dyDescent="0.25">
      <c r="A63" s="110" t="e">
        <f t="shared" ref="A63" si="1">A61+1</f>
        <v>#REF!</v>
      </c>
      <c r="B63" s="91" t="s">
        <v>425</v>
      </c>
      <c r="C63" s="94" t="s">
        <v>552</v>
      </c>
      <c r="D63" s="36" t="s">
        <v>445</v>
      </c>
      <c r="E63" s="89" t="s">
        <v>281</v>
      </c>
      <c r="F63" s="89" t="s">
        <v>29</v>
      </c>
      <c r="G63" s="89" t="s">
        <v>33</v>
      </c>
      <c r="H63" s="89" t="s">
        <v>210</v>
      </c>
      <c r="I63" s="4">
        <v>50.42</v>
      </c>
      <c r="J63" s="4">
        <v>35.82</v>
      </c>
      <c r="K63" s="4">
        <v>42.27</v>
      </c>
    </row>
    <row r="64" spans="1:24" x14ac:dyDescent="0.25">
      <c r="A64" s="111"/>
      <c r="B64" s="93"/>
      <c r="C64" s="95"/>
      <c r="D64" s="36" t="s">
        <v>446</v>
      </c>
      <c r="E64" s="90"/>
      <c r="F64" s="90"/>
      <c r="G64" s="90"/>
      <c r="H64" s="90"/>
      <c r="I64" s="4">
        <v>50.42</v>
      </c>
      <c r="J64" s="4">
        <v>37</v>
      </c>
      <c r="K64" s="4">
        <v>43.66</v>
      </c>
      <c r="L64" s="33">
        <f t="shared" si="0"/>
        <v>100</v>
      </c>
    </row>
    <row r="65" spans="1:24" x14ac:dyDescent="0.25">
      <c r="A65" s="110" t="e">
        <f t="shared" ref="A65" si="2">A63+1</f>
        <v>#REF!</v>
      </c>
      <c r="B65" s="91" t="s">
        <v>422</v>
      </c>
      <c r="C65" s="94" t="s">
        <v>553</v>
      </c>
      <c r="D65" s="36" t="s">
        <v>445</v>
      </c>
      <c r="E65" s="89" t="s">
        <v>34</v>
      </c>
      <c r="F65" s="89" t="s">
        <v>29</v>
      </c>
      <c r="G65" s="89" t="s">
        <v>35</v>
      </c>
      <c r="H65" s="89" t="s">
        <v>210</v>
      </c>
      <c r="I65" s="4">
        <v>36.44</v>
      </c>
      <c r="J65" s="4">
        <v>36.44</v>
      </c>
      <c r="K65" s="4">
        <v>43</v>
      </c>
    </row>
    <row r="66" spans="1:24" x14ac:dyDescent="0.25">
      <c r="A66" s="111"/>
      <c r="B66" s="93"/>
      <c r="C66" s="95"/>
      <c r="D66" s="36" t="s">
        <v>446</v>
      </c>
      <c r="E66" s="90"/>
      <c r="F66" s="90"/>
      <c r="G66" s="90"/>
      <c r="H66" s="90"/>
      <c r="I66" s="4">
        <v>37.64</v>
      </c>
      <c r="J66" s="4">
        <v>37.67</v>
      </c>
      <c r="K66" s="4">
        <v>44.42</v>
      </c>
      <c r="L66" s="33">
        <f t="shared" si="0"/>
        <v>103.29308452250274</v>
      </c>
    </row>
    <row r="67" spans="1:24" x14ac:dyDescent="0.25">
      <c r="A67" s="110">
        <v>18</v>
      </c>
      <c r="B67" s="91" t="s">
        <v>449</v>
      </c>
      <c r="C67" s="94" t="s">
        <v>554</v>
      </c>
      <c r="D67" s="36" t="s">
        <v>445</v>
      </c>
      <c r="E67" s="89" t="s">
        <v>558</v>
      </c>
      <c r="F67" s="89" t="s">
        <v>29</v>
      </c>
      <c r="G67" s="89" t="s">
        <v>30</v>
      </c>
      <c r="H67" s="89" t="s">
        <v>210</v>
      </c>
      <c r="I67" s="4">
        <v>55.33</v>
      </c>
      <c r="J67" s="4">
        <v>44.64</v>
      </c>
      <c r="K67" s="4" t="s">
        <v>306</v>
      </c>
    </row>
    <row r="68" spans="1:24" x14ac:dyDescent="0.25">
      <c r="A68" s="111"/>
      <c r="B68" s="93"/>
      <c r="C68" s="95"/>
      <c r="D68" s="36" t="s">
        <v>446</v>
      </c>
      <c r="E68" s="90"/>
      <c r="F68" s="90"/>
      <c r="G68" s="90"/>
      <c r="H68" s="90"/>
      <c r="I68" s="4">
        <v>57.16</v>
      </c>
      <c r="J68" s="4">
        <v>46.11</v>
      </c>
      <c r="K68" s="4" t="s">
        <v>306</v>
      </c>
      <c r="L68" s="33">
        <f t="shared" si="0"/>
        <v>103.30742815832279</v>
      </c>
    </row>
    <row r="69" spans="1:24" x14ac:dyDescent="0.25">
      <c r="A69" s="110">
        <f>A67+1</f>
        <v>19</v>
      </c>
      <c r="B69" s="91">
        <v>43088</v>
      </c>
      <c r="C69" s="94" t="s">
        <v>572</v>
      </c>
      <c r="D69" s="36" t="s">
        <v>445</v>
      </c>
      <c r="E69" s="89" t="s">
        <v>36</v>
      </c>
      <c r="F69" s="89" t="s">
        <v>29</v>
      </c>
      <c r="G69" s="89" t="s">
        <v>212</v>
      </c>
      <c r="H69" s="89" t="s">
        <v>210</v>
      </c>
      <c r="I69" s="4">
        <v>46.8</v>
      </c>
      <c r="J69" s="4">
        <v>46.8</v>
      </c>
      <c r="K69" s="4">
        <v>55.22</v>
      </c>
    </row>
    <row r="70" spans="1:24" x14ac:dyDescent="0.25">
      <c r="A70" s="143"/>
      <c r="B70" s="92"/>
      <c r="C70" s="116"/>
      <c r="D70" s="36" t="s">
        <v>446</v>
      </c>
      <c r="E70" s="98"/>
      <c r="F70" s="98"/>
      <c r="G70" s="90"/>
      <c r="H70" s="90"/>
      <c r="I70" s="4">
        <v>49.99</v>
      </c>
      <c r="J70" s="4">
        <v>48.34</v>
      </c>
      <c r="K70" s="4">
        <v>57.04</v>
      </c>
      <c r="L70" s="33">
        <f t="shared" si="0"/>
        <v>106.81623931623933</v>
      </c>
    </row>
    <row r="71" spans="1:24" x14ac:dyDescent="0.25">
      <c r="A71" s="143"/>
      <c r="B71" s="92" t="s">
        <v>369</v>
      </c>
      <c r="C71" s="116" t="s">
        <v>370</v>
      </c>
      <c r="D71" s="36" t="s">
        <v>445</v>
      </c>
      <c r="E71" s="98"/>
      <c r="F71" s="98"/>
      <c r="G71" s="89" t="s">
        <v>213</v>
      </c>
      <c r="H71" s="89" t="s">
        <v>210</v>
      </c>
      <c r="I71" s="4">
        <v>26.05</v>
      </c>
      <c r="J71" s="4">
        <v>26.05</v>
      </c>
      <c r="K71" s="4">
        <v>30.74</v>
      </c>
    </row>
    <row r="72" spans="1:24" x14ac:dyDescent="0.25">
      <c r="A72" s="111"/>
      <c r="B72" s="93"/>
      <c r="C72" s="95"/>
      <c r="D72" s="36" t="s">
        <v>446</v>
      </c>
      <c r="E72" s="90"/>
      <c r="F72" s="90"/>
      <c r="G72" s="90"/>
      <c r="H72" s="90"/>
      <c r="I72" s="4">
        <v>26.91</v>
      </c>
      <c r="J72" s="4">
        <v>26.91</v>
      </c>
      <c r="K72" s="4">
        <v>31.75</v>
      </c>
      <c r="L72" s="33">
        <f t="shared" ref="L72:L136" si="3">I72/I71*100</f>
        <v>103.30134357005758</v>
      </c>
    </row>
    <row r="73" spans="1:24" ht="22.5" customHeight="1" x14ac:dyDescent="0.25">
      <c r="A73" s="110" t="e">
        <f>#REF!+1</f>
        <v>#REF!</v>
      </c>
      <c r="B73" s="91">
        <v>43088</v>
      </c>
      <c r="C73" s="94" t="s">
        <v>570</v>
      </c>
      <c r="D73" s="44" t="s">
        <v>445</v>
      </c>
      <c r="E73" s="89" t="s">
        <v>571</v>
      </c>
      <c r="F73" s="89" t="s">
        <v>29</v>
      </c>
      <c r="G73" s="89" t="s">
        <v>38</v>
      </c>
      <c r="H73" s="89" t="s">
        <v>210</v>
      </c>
      <c r="I73" s="4">
        <v>65.319999999999993</v>
      </c>
      <c r="J73" s="4">
        <v>42.24</v>
      </c>
      <c r="K73" s="7" t="s">
        <v>312</v>
      </c>
      <c r="L73" s="11"/>
      <c r="M73" s="11"/>
      <c r="N73" s="11"/>
      <c r="O73" s="11"/>
      <c r="P73" s="31"/>
      <c r="Q73" s="11"/>
      <c r="R73" s="11"/>
      <c r="S73" s="11"/>
      <c r="T73" s="11"/>
      <c r="U73" s="11"/>
      <c r="V73" s="11"/>
      <c r="W73" s="11"/>
      <c r="X73" s="11"/>
    </row>
    <row r="74" spans="1:24" x14ac:dyDescent="0.25">
      <c r="A74" s="111"/>
      <c r="B74" s="93"/>
      <c r="C74" s="95"/>
      <c r="D74" s="36" t="s">
        <v>446</v>
      </c>
      <c r="E74" s="90"/>
      <c r="F74" s="90"/>
      <c r="G74" s="90"/>
      <c r="H74" s="90"/>
      <c r="I74" s="4">
        <v>65.319999999999993</v>
      </c>
      <c r="J74" s="4">
        <v>43.63</v>
      </c>
      <c r="K74" s="7" t="s">
        <v>312</v>
      </c>
      <c r="L74" s="11"/>
      <c r="M74" s="11"/>
      <c r="N74" s="11"/>
      <c r="O74" s="11"/>
      <c r="P74" s="31"/>
      <c r="Q74" s="11"/>
      <c r="R74" s="11"/>
      <c r="S74" s="11"/>
      <c r="T74" s="11"/>
      <c r="U74" s="11"/>
      <c r="V74" s="11"/>
      <c r="W74" s="11"/>
      <c r="X74" s="11"/>
    </row>
    <row r="75" spans="1:24" x14ac:dyDescent="0.25">
      <c r="A75" s="110" t="e">
        <f>A73+1</f>
        <v>#REF!</v>
      </c>
      <c r="B75" s="91">
        <v>43088</v>
      </c>
      <c r="C75" s="94" t="s">
        <v>582</v>
      </c>
      <c r="D75" s="44" t="s">
        <v>445</v>
      </c>
      <c r="E75" s="89" t="s">
        <v>583</v>
      </c>
      <c r="F75" s="89" t="s">
        <v>29</v>
      </c>
      <c r="G75" s="89" t="s">
        <v>39</v>
      </c>
      <c r="H75" s="89" t="s">
        <v>210</v>
      </c>
      <c r="I75" s="4">
        <v>41.49</v>
      </c>
      <c r="J75" s="4">
        <v>40.1</v>
      </c>
      <c r="K75" s="7">
        <v>47.32</v>
      </c>
      <c r="L75" s="11"/>
      <c r="M75" s="11"/>
      <c r="N75" s="11"/>
      <c r="O75" s="11"/>
      <c r="P75" s="31"/>
      <c r="Q75" s="11"/>
      <c r="R75" s="11"/>
      <c r="S75" s="11"/>
      <c r="T75" s="11"/>
      <c r="U75" s="11"/>
      <c r="V75" s="11"/>
      <c r="W75" s="11"/>
      <c r="X75" s="11"/>
    </row>
    <row r="76" spans="1:24" x14ac:dyDescent="0.25">
      <c r="A76" s="111"/>
      <c r="B76" s="93"/>
      <c r="C76" s="95"/>
      <c r="D76" s="36" t="s">
        <v>446</v>
      </c>
      <c r="E76" s="90"/>
      <c r="F76" s="90"/>
      <c r="G76" s="90"/>
      <c r="H76" s="90"/>
      <c r="I76" s="4">
        <v>41.49</v>
      </c>
      <c r="J76" s="4">
        <v>41.42</v>
      </c>
      <c r="K76" s="7">
        <v>48.88</v>
      </c>
      <c r="L76" s="11"/>
      <c r="M76" s="11"/>
      <c r="N76" s="11"/>
      <c r="O76" s="11"/>
      <c r="P76" s="31"/>
      <c r="Q76" s="11"/>
      <c r="R76" s="11"/>
      <c r="S76" s="11"/>
      <c r="T76" s="11"/>
      <c r="U76" s="11"/>
      <c r="V76" s="11"/>
      <c r="W76" s="11"/>
      <c r="X76" s="11"/>
    </row>
    <row r="77" spans="1:24" x14ac:dyDescent="0.25">
      <c r="A77" s="110" t="e">
        <f>#REF!+1</f>
        <v>#REF!</v>
      </c>
      <c r="B77" s="91">
        <v>43088</v>
      </c>
      <c r="C77" s="94" t="s">
        <v>584</v>
      </c>
      <c r="D77" s="36" t="s">
        <v>445</v>
      </c>
      <c r="E77" s="89" t="s">
        <v>40</v>
      </c>
      <c r="F77" s="89" t="s">
        <v>29</v>
      </c>
      <c r="G77" s="89" t="s">
        <v>39</v>
      </c>
      <c r="H77" s="89" t="s">
        <v>210</v>
      </c>
      <c r="I77" s="4">
        <v>40.1</v>
      </c>
      <c r="J77" s="4">
        <v>40.1</v>
      </c>
      <c r="K77" s="4">
        <v>47.32</v>
      </c>
    </row>
    <row r="78" spans="1:24" x14ac:dyDescent="0.25">
      <c r="A78" s="111"/>
      <c r="B78" s="93"/>
      <c r="C78" s="95"/>
      <c r="D78" s="36" t="s">
        <v>446</v>
      </c>
      <c r="E78" s="90"/>
      <c r="F78" s="90"/>
      <c r="G78" s="90"/>
      <c r="H78" s="90"/>
      <c r="I78" s="4">
        <v>79.09</v>
      </c>
      <c r="J78" s="4">
        <v>41.42</v>
      </c>
      <c r="K78" s="4">
        <v>48.88</v>
      </c>
      <c r="L78" s="33">
        <f t="shared" si="3"/>
        <v>197.23192019950125</v>
      </c>
    </row>
    <row r="79" spans="1:24" x14ac:dyDescent="0.25">
      <c r="A79" s="110" t="e">
        <f>A77+1</f>
        <v>#REF!</v>
      </c>
      <c r="B79" s="91">
        <v>43088</v>
      </c>
      <c r="C79" s="94" t="s">
        <v>573</v>
      </c>
      <c r="D79" s="36" t="s">
        <v>445</v>
      </c>
      <c r="E79" s="89" t="s">
        <v>41</v>
      </c>
      <c r="F79" s="89" t="s">
        <v>29</v>
      </c>
      <c r="G79" s="89" t="s">
        <v>374</v>
      </c>
      <c r="H79" s="89" t="s">
        <v>210</v>
      </c>
      <c r="I79" s="4">
        <v>54.65</v>
      </c>
      <c r="J79" s="4">
        <v>52.68</v>
      </c>
      <c r="K79" s="4">
        <v>62.16</v>
      </c>
    </row>
    <row r="80" spans="1:24" x14ac:dyDescent="0.25">
      <c r="A80" s="111"/>
      <c r="B80" s="93"/>
      <c r="C80" s="95"/>
      <c r="D80" s="36" t="s">
        <v>446</v>
      </c>
      <c r="E80" s="90"/>
      <c r="F80" s="90"/>
      <c r="G80" s="90"/>
      <c r="H80" s="90"/>
      <c r="I80" s="4">
        <v>56.45</v>
      </c>
      <c r="J80" s="4">
        <v>54.42</v>
      </c>
      <c r="K80" s="4">
        <v>64.22</v>
      </c>
      <c r="L80" s="33" t="e">
        <f>I79/#REF!*100</f>
        <v>#REF!</v>
      </c>
    </row>
    <row r="81" spans="1:24" x14ac:dyDescent="0.25">
      <c r="A81" s="110" t="e">
        <f>A79+1</f>
        <v>#REF!</v>
      </c>
      <c r="B81" s="91" t="s">
        <v>483</v>
      </c>
      <c r="C81" s="94" t="s">
        <v>579</v>
      </c>
      <c r="D81" s="36" t="s">
        <v>445</v>
      </c>
      <c r="E81" s="89" t="s">
        <v>51</v>
      </c>
      <c r="F81" s="89" t="s">
        <v>29</v>
      </c>
      <c r="G81" s="89" t="s">
        <v>48</v>
      </c>
      <c r="H81" s="89" t="s">
        <v>210</v>
      </c>
      <c r="I81" s="4">
        <v>42.95</v>
      </c>
      <c r="J81" s="4">
        <v>39.92</v>
      </c>
      <c r="K81" s="4">
        <v>47.11</v>
      </c>
    </row>
    <row r="82" spans="1:24" x14ac:dyDescent="0.25">
      <c r="A82" s="111"/>
      <c r="B82" s="93"/>
      <c r="C82" s="95"/>
      <c r="D82" s="36" t="s">
        <v>446</v>
      </c>
      <c r="E82" s="90"/>
      <c r="F82" s="90"/>
      <c r="G82" s="90"/>
      <c r="H82" s="90"/>
      <c r="I82" s="4">
        <v>55.64</v>
      </c>
      <c r="J82" s="4">
        <v>41.24</v>
      </c>
      <c r="K82" s="4">
        <v>48.66</v>
      </c>
      <c r="L82" s="33">
        <f t="shared" si="3"/>
        <v>129.54598370197903</v>
      </c>
    </row>
    <row r="83" spans="1:24" x14ac:dyDescent="0.25">
      <c r="A83" s="110" t="e">
        <f>A81+1</f>
        <v>#REF!</v>
      </c>
      <c r="B83" s="91" t="s">
        <v>425</v>
      </c>
      <c r="C83" s="94" t="s">
        <v>574</v>
      </c>
      <c r="D83" s="36" t="s">
        <v>445</v>
      </c>
      <c r="E83" s="89" t="s">
        <v>59</v>
      </c>
      <c r="F83" s="89" t="s">
        <v>29</v>
      </c>
      <c r="G83" s="109" t="s">
        <v>223</v>
      </c>
      <c r="H83" s="89" t="s">
        <v>210</v>
      </c>
      <c r="I83" s="7">
        <v>92.55</v>
      </c>
      <c r="J83" s="7">
        <v>40.68</v>
      </c>
      <c r="K83" s="7">
        <v>48</v>
      </c>
      <c r="L83" s="31"/>
      <c r="M83" s="11"/>
      <c r="N83" s="11"/>
      <c r="O83" s="11"/>
      <c r="P83" s="11"/>
      <c r="Q83" s="11"/>
      <c r="R83" s="11"/>
      <c r="S83" s="11"/>
      <c r="T83" s="11"/>
      <c r="U83" s="11"/>
      <c r="V83" s="11"/>
      <c r="W83" s="11"/>
      <c r="X83" s="11"/>
    </row>
    <row r="84" spans="1:24" x14ac:dyDescent="0.25">
      <c r="A84" s="111"/>
      <c r="B84" s="93"/>
      <c r="C84" s="95"/>
      <c r="D84" s="36" t="s">
        <v>446</v>
      </c>
      <c r="E84" s="90"/>
      <c r="F84" s="90"/>
      <c r="G84" s="173"/>
      <c r="H84" s="112"/>
      <c r="I84" s="7">
        <v>95.6</v>
      </c>
      <c r="J84" s="7">
        <v>42.02</v>
      </c>
      <c r="K84" s="7">
        <v>49.58</v>
      </c>
      <c r="L84" s="31">
        <f t="shared" si="3"/>
        <v>103.29551593733117</v>
      </c>
      <c r="M84" s="11"/>
      <c r="N84" s="11"/>
      <c r="O84" s="11"/>
      <c r="P84" s="11"/>
      <c r="Q84" s="11"/>
      <c r="R84" s="11"/>
      <c r="S84" s="11"/>
      <c r="T84" s="11"/>
      <c r="U84" s="11"/>
      <c r="V84" s="11"/>
      <c r="W84" s="11"/>
      <c r="X84" s="11"/>
    </row>
    <row r="85" spans="1:24" ht="24.75" customHeight="1" x14ac:dyDescent="0.25">
      <c r="A85" s="110" t="e">
        <f>#REF!+1</f>
        <v>#REF!</v>
      </c>
      <c r="B85" s="91" t="s">
        <v>449</v>
      </c>
      <c r="C85" s="89" t="s">
        <v>580</v>
      </c>
      <c r="D85" s="36" t="s">
        <v>445</v>
      </c>
      <c r="E85" s="89" t="s">
        <v>255</v>
      </c>
      <c r="F85" s="89" t="s">
        <v>29</v>
      </c>
      <c r="G85" s="89" t="s">
        <v>360</v>
      </c>
      <c r="H85" s="89" t="s">
        <v>210</v>
      </c>
      <c r="I85" s="7">
        <v>54.51</v>
      </c>
      <c r="J85" s="7">
        <v>54.51</v>
      </c>
      <c r="K85" s="7">
        <v>64.319999999999993</v>
      </c>
      <c r="L85" s="31"/>
      <c r="M85" s="11"/>
      <c r="N85" s="11"/>
      <c r="O85" s="11"/>
      <c r="P85" s="11"/>
      <c r="Q85" s="11"/>
      <c r="R85" s="11"/>
      <c r="S85" s="11"/>
      <c r="T85" s="11"/>
      <c r="U85" s="11"/>
      <c r="V85" s="11"/>
      <c r="W85" s="11"/>
      <c r="X85" s="11"/>
    </row>
    <row r="86" spans="1:24" x14ac:dyDescent="0.25">
      <c r="A86" s="143"/>
      <c r="B86" s="92"/>
      <c r="C86" s="98"/>
      <c r="D86" s="36" t="s">
        <v>446</v>
      </c>
      <c r="E86" s="98"/>
      <c r="F86" s="98"/>
      <c r="G86" s="98"/>
      <c r="H86" s="112"/>
      <c r="I86" s="7">
        <v>56.31</v>
      </c>
      <c r="J86" s="7">
        <v>56.31</v>
      </c>
      <c r="K86" s="7">
        <v>66.45</v>
      </c>
      <c r="L86" s="31">
        <f t="shared" si="3"/>
        <v>103.30214639515687</v>
      </c>
      <c r="M86" s="11"/>
      <c r="N86" s="11"/>
      <c r="O86" s="11"/>
      <c r="P86" s="11"/>
      <c r="Q86" s="11"/>
      <c r="R86" s="11"/>
      <c r="S86" s="11"/>
      <c r="T86" s="11"/>
      <c r="U86" s="11"/>
      <c r="V86" s="11"/>
      <c r="W86" s="11"/>
      <c r="X86" s="11"/>
    </row>
    <row r="87" spans="1:24" ht="24.75" customHeight="1" x14ac:dyDescent="0.25">
      <c r="A87" s="143"/>
      <c r="B87" s="92"/>
      <c r="C87" s="98"/>
      <c r="D87" s="36" t="s">
        <v>445</v>
      </c>
      <c r="E87" s="98"/>
      <c r="F87" s="98"/>
      <c r="G87" s="89" t="s">
        <v>361</v>
      </c>
      <c r="H87" s="89" t="s">
        <v>210</v>
      </c>
      <c r="I87" s="7">
        <v>10.54</v>
      </c>
      <c r="J87" s="7">
        <v>9.39</v>
      </c>
      <c r="K87" s="7">
        <v>11.08</v>
      </c>
      <c r="L87" s="31"/>
      <c r="M87" s="11"/>
      <c r="N87" s="11"/>
      <c r="O87" s="11"/>
      <c r="P87" s="11"/>
      <c r="Q87" s="11"/>
      <c r="R87" s="11"/>
      <c r="S87" s="11"/>
      <c r="T87" s="11"/>
      <c r="U87" s="11"/>
      <c r="V87" s="11"/>
      <c r="W87" s="11"/>
      <c r="X87" s="11"/>
    </row>
    <row r="88" spans="1:24" x14ac:dyDescent="0.25">
      <c r="A88" s="143"/>
      <c r="B88" s="92"/>
      <c r="C88" s="98"/>
      <c r="D88" s="36" t="s">
        <v>446</v>
      </c>
      <c r="E88" s="98"/>
      <c r="F88" s="98"/>
      <c r="G88" s="98"/>
      <c r="H88" s="112"/>
      <c r="I88" s="7">
        <v>11.76</v>
      </c>
      <c r="J88" s="7">
        <v>9.6999999999999993</v>
      </c>
      <c r="K88" s="7">
        <v>11.45</v>
      </c>
      <c r="L88" s="31">
        <f t="shared" si="3"/>
        <v>111.57495256166983</v>
      </c>
      <c r="M88" s="11"/>
      <c r="N88" s="11"/>
      <c r="O88" s="11"/>
      <c r="P88" s="11"/>
      <c r="Q88" s="11"/>
      <c r="R88" s="11"/>
      <c r="S88" s="11"/>
      <c r="T88" s="11"/>
      <c r="U88" s="11"/>
      <c r="V88" s="11"/>
      <c r="W88" s="11"/>
      <c r="X88" s="11"/>
    </row>
    <row r="89" spans="1:24" ht="24.75" customHeight="1" x14ac:dyDescent="0.25">
      <c r="A89" s="143"/>
      <c r="B89" s="92"/>
      <c r="C89" s="98"/>
      <c r="D89" s="36" t="s">
        <v>445</v>
      </c>
      <c r="E89" s="98"/>
      <c r="F89" s="98"/>
      <c r="G89" s="89" t="s">
        <v>581</v>
      </c>
      <c r="H89" s="89" t="s">
        <v>210</v>
      </c>
      <c r="I89" s="7">
        <v>40.42</v>
      </c>
      <c r="J89" s="7">
        <v>40.42</v>
      </c>
      <c r="K89" s="7">
        <v>47.7</v>
      </c>
      <c r="L89" s="31"/>
      <c r="M89" s="11"/>
      <c r="N89" s="11"/>
      <c r="O89" s="11"/>
      <c r="P89" s="11"/>
      <c r="Q89" s="11"/>
      <c r="R89" s="11"/>
      <c r="S89" s="11"/>
      <c r="T89" s="11"/>
      <c r="U89" s="11"/>
      <c r="V89" s="11"/>
      <c r="W89" s="11"/>
      <c r="X89" s="11"/>
    </row>
    <row r="90" spans="1:24" ht="54.75" customHeight="1" x14ac:dyDescent="0.25">
      <c r="A90" s="111"/>
      <c r="B90" s="93"/>
      <c r="C90" s="90"/>
      <c r="D90" s="36" t="s">
        <v>446</v>
      </c>
      <c r="E90" s="98"/>
      <c r="F90" s="98"/>
      <c r="G90" s="98"/>
      <c r="H90" s="112"/>
      <c r="I90" s="7">
        <v>41.75</v>
      </c>
      <c r="J90" s="7">
        <v>41.75</v>
      </c>
      <c r="K90" s="7">
        <v>49.27</v>
      </c>
      <c r="L90" s="31">
        <f t="shared" si="3"/>
        <v>103.29045027214249</v>
      </c>
      <c r="M90" s="11"/>
      <c r="N90" s="11"/>
      <c r="O90" s="11"/>
      <c r="P90" s="11"/>
      <c r="Q90" s="11"/>
      <c r="R90" s="11"/>
      <c r="S90" s="11"/>
      <c r="T90" s="11"/>
      <c r="U90" s="11"/>
      <c r="V90" s="11"/>
      <c r="W90" s="11"/>
      <c r="X90" s="11"/>
    </row>
    <row r="91" spans="1:24" ht="15" customHeight="1" x14ac:dyDescent="0.25">
      <c r="A91" s="110" t="e">
        <f>A85+1</f>
        <v>#REF!</v>
      </c>
      <c r="B91" s="91" t="s">
        <v>516</v>
      </c>
      <c r="C91" s="94" t="s">
        <v>648</v>
      </c>
      <c r="D91" s="36" t="s">
        <v>445</v>
      </c>
      <c r="E91" s="89" t="s">
        <v>43</v>
      </c>
      <c r="F91" s="89" t="s">
        <v>29</v>
      </c>
      <c r="G91" s="89" t="s">
        <v>214</v>
      </c>
      <c r="H91" s="89" t="s">
        <v>210</v>
      </c>
      <c r="I91" s="4">
        <v>48.11</v>
      </c>
      <c r="J91" s="4">
        <v>18.63</v>
      </c>
      <c r="K91" s="4">
        <v>21.98</v>
      </c>
    </row>
    <row r="92" spans="1:24" x14ac:dyDescent="0.25">
      <c r="A92" s="143"/>
      <c r="B92" s="92"/>
      <c r="C92" s="116"/>
      <c r="D92" s="36" t="s">
        <v>446</v>
      </c>
      <c r="E92" s="98"/>
      <c r="F92" s="98"/>
      <c r="G92" s="90"/>
      <c r="H92" s="90"/>
      <c r="I92" s="4">
        <v>53.17</v>
      </c>
      <c r="J92" s="4">
        <v>19.239999999999998</v>
      </c>
      <c r="K92" s="4">
        <v>22.7</v>
      </c>
      <c r="L92" s="33">
        <f t="shared" si="3"/>
        <v>110.51756391602578</v>
      </c>
    </row>
    <row r="93" spans="1:24" x14ac:dyDescent="0.25">
      <c r="A93" s="143"/>
      <c r="B93" s="92"/>
      <c r="C93" s="116"/>
      <c r="D93" s="36" t="s">
        <v>445</v>
      </c>
      <c r="E93" s="98"/>
      <c r="F93" s="98"/>
      <c r="G93" s="89" t="s">
        <v>215</v>
      </c>
      <c r="H93" s="89" t="s">
        <v>210</v>
      </c>
      <c r="I93" s="4">
        <v>35.9</v>
      </c>
      <c r="J93" s="4">
        <v>18.63</v>
      </c>
      <c r="K93" s="4">
        <v>21.98</v>
      </c>
    </row>
    <row r="94" spans="1:24" x14ac:dyDescent="0.25">
      <c r="A94" s="143"/>
      <c r="B94" s="92"/>
      <c r="C94" s="116"/>
      <c r="D94" s="36" t="s">
        <v>446</v>
      </c>
      <c r="E94" s="98"/>
      <c r="F94" s="98"/>
      <c r="G94" s="98"/>
      <c r="H94" s="90"/>
      <c r="I94" s="4">
        <v>35.9</v>
      </c>
      <c r="J94" s="4">
        <v>19.239999999999998</v>
      </c>
      <c r="K94" s="4">
        <v>22.7</v>
      </c>
      <c r="L94" s="33">
        <f t="shared" si="3"/>
        <v>100</v>
      </c>
    </row>
    <row r="95" spans="1:24" x14ac:dyDescent="0.25">
      <c r="A95" s="110" t="e">
        <f>A91+1</f>
        <v>#REF!</v>
      </c>
      <c r="B95" s="91" t="s">
        <v>515</v>
      </c>
      <c r="C95" s="91" t="s">
        <v>518</v>
      </c>
      <c r="D95" s="36" t="s">
        <v>445</v>
      </c>
      <c r="E95" s="89" t="s">
        <v>271</v>
      </c>
      <c r="F95" s="89" t="s">
        <v>29</v>
      </c>
      <c r="G95" s="89" t="s">
        <v>45</v>
      </c>
      <c r="H95" s="89" t="s">
        <v>210</v>
      </c>
      <c r="I95" s="4">
        <v>55</v>
      </c>
      <c r="J95" s="4">
        <v>55</v>
      </c>
      <c r="K95" s="4">
        <v>64.900000000000006</v>
      </c>
    </row>
    <row r="96" spans="1:24" x14ac:dyDescent="0.25">
      <c r="A96" s="111"/>
      <c r="B96" s="93"/>
      <c r="C96" s="93"/>
      <c r="D96" s="36" t="s">
        <v>446</v>
      </c>
      <c r="E96" s="90"/>
      <c r="F96" s="90"/>
      <c r="G96" s="90"/>
      <c r="H96" s="90"/>
      <c r="I96" s="4">
        <v>55</v>
      </c>
      <c r="J96" s="4">
        <v>55</v>
      </c>
      <c r="K96" s="4">
        <v>64.900000000000006</v>
      </c>
      <c r="L96" s="33">
        <f t="shared" si="3"/>
        <v>100</v>
      </c>
    </row>
    <row r="97" spans="1:12" x14ac:dyDescent="0.25">
      <c r="A97" s="110">
        <f>A89+1</f>
        <v>1</v>
      </c>
      <c r="B97" s="91" t="s">
        <v>425</v>
      </c>
      <c r="C97" s="94" t="s">
        <v>520</v>
      </c>
      <c r="D97" s="36" t="s">
        <v>445</v>
      </c>
      <c r="E97" s="89" t="s">
        <v>521</v>
      </c>
      <c r="F97" s="89" t="s">
        <v>29</v>
      </c>
      <c r="G97" s="89" t="s">
        <v>45</v>
      </c>
      <c r="H97" s="89" t="s">
        <v>210</v>
      </c>
      <c r="I97" s="4">
        <v>43.17</v>
      </c>
      <c r="J97" s="4">
        <v>43.17</v>
      </c>
      <c r="K97" s="4">
        <v>50.94</v>
      </c>
    </row>
    <row r="98" spans="1:12" x14ac:dyDescent="0.25">
      <c r="A98" s="111"/>
      <c r="B98" s="93"/>
      <c r="C98" s="95"/>
      <c r="D98" s="36" t="s">
        <v>446</v>
      </c>
      <c r="E98" s="90"/>
      <c r="F98" s="90"/>
      <c r="G98" s="90"/>
      <c r="H98" s="90"/>
      <c r="I98" s="4">
        <v>44.59</v>
      </c>
      <c r="J98" s="4">
        <v>44.59</v>
      </c>
      <c r="K98" s="4">
        <v>52.62</v>
      </c>
      <c r="L98" s="33">
        <f>I98/I97*100</f>
        <v>103.28932128793144</v>
      </c>
    </row>
    <row r="99" spans="1:12" x14ac:dyDescent="0.25">
      <c r="A99" s="110" t="e">
        <f>A95+1</f>
        <v>#REF!</v>
      </c>
      <c r="B99" s="91" t="s">
        <v>513</v>
      </c>
      <c r="C99" s="94" t="s">
        <v>649</v>
      </c>
      <c r="D99" s="36" t="s">
        <v>445</v>
      </c>
      <c r="E99" s="89" t="s">
        <v>46</v>
      </c>
      <c r="F99" s="89" t="s">
        <v>29</v>
      </c>
      <c r="G99" s="89" t="s">
        <v>216</v>
      </c>
      <c r="H99" s="89" t="s">
        <v>210</v>
      </c>
      <c r="I99" s="4">
        <v>54.78</v>
      </c>
      <c r="J99" s="4">
        <v>54.78</v>
      </c>
      <c r="K99" s="4">
        <v>64.64</v>
      </c>
    </row>
    <row r="100" spans="1:12" x14ac:dyDescent="0.25">
      <c r="A100" s="143"/>
      <c r="B100" s="93"/>
      <c r="C100" s="95"/>
      <c r="D100" s="36" t="s">
        <v>446</v>
      </c>
      <c r="E100" s="98"/>
      <c r="F100" s="98"/>
      <c r="G100" s="90"/>
      <c r="H100" s="90"/>
      <c r="I100" s="4">
        <v>60.94</v>
      </c>
      <c r="J100" s="4">
        <v>56.59</v>
      </c>
      <c r="K100" s="4">
        <v>66.78</v>
      </c>
      <c r="L100" s="33">
        <f t="shared" si="3"/>
        <v>111.2449799196787</v>
      </c>
    </row>
    <row r="101" spans="1:12" x14ac:dyDescent="0.25">
      <c r="A101" s="143"/>
      <c r="B101" s="91" t="s">
        <v>513</v>
      </c>
      <c r="C101" s="94" t="s">
        <v>649</v>
      </c>
      <c r="D101" s="36" t="s">
        <v>445</v>
      </c>
      <c r="E101" s="98"/>
      <c r="F101" s="98"/>
      <c r="G101" s="89" t="s">
        <v>217</v>
      </c>
      <c r="H101" s="89" t="s">
        <v>210</v>
      </c>
      <c r="I101" s="4">
        <v>84.68</v>
      </c>
      <c r="J101" s="4">
        <v>28.55</v>
      </c>
      <c r="K101" s="4">
        <v>33.69</v>
      </c>
    </row>
    <row r="102" spans="1:12" x14ac:dyDescent="0.25">
      <c r="A102" s="111"/>
      <c r="B102" s="93"/>
      <c r="C102" s="95"/>
      <c r="D102" s="36" t="s">
        <v>446</v>
      </c>
      <c r="E102" s="90"/>
      <c r="F102" s="90"/>
      <c r="G102" s="90"/>
      <c r="H102" s="90"/>
      <c r="I102" s="4">
        <v>92.63</v>
      </c>
      <c r="J102" s="4">
        <v>29.49</v>
      </c>
      <c r="K102" s="4">
        <v>34.799999999999997</v>
      </c>
      <c r="L102" s="33">
        <f t="shared" si="3"/>
        <v>109.38828530940008</v>
      </c>
    </row>
    <row r="103" spans="1:12" x14ac:dyDescent="0.25">
      <c r="A103" s="110" t="e">
        <f>A99+1</f>
        <v>#REF!</v>
      </c>
      <c r="B103" s="91" t="s">
        <v>511</v>
      </c>
      <c r="C103" s="94" t="s">
        <v>512</v>
      </c>
      <c r="D103" s="36" t="s">
        <v>445</v>
      </c>
      <c r="E103" s="89" t="s">
        <v>49</v>
      </c>
      <c r="F103" s="89" t="s">
        <v>29</v>
      </c>
      <c r="G103" s="89" t="s">
        <v>50</v>
      </c>
      <c r="H103" s="89" t="s">
        <v>210</v>
      </c>
      <c r="I103" s="4">
        <v>59.95</v>
      </c>
      <c r="J103" s="4">
        <v>48.76</v>
      </c>
      <c r="K103" s="7">
        <v>57.54</v>
      </c>
    </row>
    <row r="104" spans="1:12" x14ac:dyDescent="0.25">
      <c r="A104" s="111"/>
      <c r="B104" s="93"/>
      <c r="C104" s="95"/>
      <c r="D104" s="36" t="s">
        <v>446</v>
      </c>
      <c r="E104" s="90"/>
      <c r="F104" s="90"/>
      <c r="G104" s="90"/>
      <c r="H104" s="90"/>
      <c r="I104" s="4">
        <v>59.95</v>
      </c>
      <c r="J104" s="4">
        <v>50.37</v>
      </c>
      <c r="K104" s="7">
        <v>59.44</v>
      </c>
      <c r="L104" s="33">
        <f t="shared" si="3"/>
        <v>100</v>
      </c>
    </row>
    <row r="105" spans="1:12" x14ac:dyDescent="0.25">
      <c r="A105" s="110" t="e">
        <f>A103+1</f>
        <v>#REF!</v>
      </c>
      <c r="B105" s="144">
        <v>43069</v>
      </c>
      <c r="C105" s="94" t="s">
        <v>519</v>
      </c>
      <c r="D105" s="36" t="s">
        <v>445</v>
      </c>
      <c r="E105" s="89" t="s">
        <v>253</v>
      </c>
      <c r="F105" s="89" t="s">
        <v>29</v>
      </c>
      <c r="G105" s="89" t="s">
        <v>45</v>
      </c>
      <c r="H105" s="89" t="s">
        <v>210</v>
      </c>
      <c r="I105" s="4">
        <v>15.96</v>
      </c>
      <c r="J105" s="4" t="s">
        <v>312</v>
      </c>
      <c r="K105" s="4" t="s">
        <v>312</v>
      </c>
    </row>
    <row r="106" spans="1:12" x14ac:dyDescent="0.25">
      <c r="A106" s="111"/>
      <c r="B106" s="145"/>
      <c r="C106" s="95"/>
      <c r="D106" s="36" t="s">
        <v>446</v>
      </c>
      <c r="E106" s="90"/>
      <c r="F106" s="90"/>
      <c r="G106" s="90"/>
      <c r="H106" s="90"/>
      <c r="I106" s="4">
        <v>17</v>
      </c>
      <c r="J106" s="4" t="s">
        <v>312</v>
      </c>
      <c r="K106" s="4" t="s">
        <v>312</v>
      </c>
      <c r="L106" s="33">
        <f t="shared" si="3"/>
        <v>106.51629072681703</v>
      </c>
    </row>
    <row r="107" spans="1:12" x14ac:dyDescent="0.25">
      <c r="A107" s="110" t="e">
        <f>A105+1</f>
        <v>#REF!</v>
      </c>
      <c r="B107" s="91" t="s">
        <v>509</v>
      </c>
      <c r="C107" s="94" t="s">
        <v>510</v>
      </c>
      <c r="D107" s="36" t="s">
        <v>445</v>
      </c>
      <c r="E107" s="89" t="s">
        <v>58</v>
      </c>
      <c r="F107" s="89" t="s">
        <v>29</v>
      </c>
      <c r="G107" s="89" t="s">
        <v>337</v>
      </c>
      <c r="H107" s="89" t="s">
        <v>210</v>
      </c>
      <c r="I107" s="7">
        <v>35.51</v>
      </c>
      <c r="J107" s="7">
        <v>35.51</v>
      </c>
      <c r="K107" s="7">
        <v>41.9</v>
      </c>
    </row>
    <row r="108" spans="1:12" x14ac:dyDescent="0.25">
      <c r="A108" s="111"/>
      <c r="B108" s="153"/>
      <c r="C108" s="153"/>
      <c r="D108" s="36" t="s">
        <v>446</v>
      </c>
      <c r="E108" s="90"/>
      <c r="F108" s="90"/>
      <c r="G108" s="90"/>
      <c r="H108" s="90"/>
      <c r="I108" s="7">
        <v>36.69</v>
      </c>
      <c r="J108" s="7">
        <v>36.69</v>
      </c>
      <c r="K108" s="7">
        <v>43.29</v>
      </c>
      <c r="L108" s="33">
        <f t="shared" si="3"/>
        <v>103.32300760349197</v>
      </c>
    </row>
    <row r="109" spans="1:12" x14ac:dyDescent="0.25">
      <c r="A109" s="110" t="e">
        <f>A115+1</f>
        <v>#REF!</v>
      </c>
      <c r="B109" s="91" t="s">
        <v>429</v>
      </c>
      <c r="C109" s="91" t="s">
        <v>462</v>
      </c>
      <c r="D109" s="36" t="s">
        <v>445</v>
      </c>
      <c r="E109" s="89" t="s">
        <v>219</v>
      </c>
      <c r="F109" s="89" t="s">
        <v>29</v>
      </c>
      <c r="G109" s="89" t="s">
        <v>52</v>
      </c>
      <c r="H109" s="109" t="s">
        <v>209</v>
      </c>
      <c r="I109" s="4">
        <v>22.2</v>
      </c>
      <c r="J109" s="4">
        <v>22.2</v>
      </c>
      <c r="K109" s="4">
        <v>26.2</v>
      </c>
    </row>
    <row r="110" spans="1:12" x14ac:dyDescent="0.25">
      <c r="A110" s="143"/>
      <c r="B110" s="92"/>
      <c r="C110" s="92"/>
      <c r="D110" s="36" t="s">
        <v>446</v>
      </c>
      <c r="E110" s="98"/>
      <c r="F110" s="98"/>
      <c r="G110" s="98"/>
      <c r="H110" s="109"/>
      <c r="I110" s="4">
        <v>22.93</v>
      </c>
      <c r="J110" s="4">
        <v>22.93</v>
      </c>
      <c r="K110" s="4">
        <v>27.06</v>
      </c>
      <c r="L110" s="33">
        <f t="shared" si="3"/>
        <v>103.28828828828829</v>
      </c>
    </row>
    <row r="111" spans="1:12" x14ac:dyDescent="0.25">
      <c r="A111" s="143"/>
      <c r="B111" s="92"/>
      <c r="C111" s="92"/>
      <c r="D111" s="36" t="s">
        <v>445</v>
      </c>
      <c r="E111" s="98"/>
      <c r="F111" s="98"/>
      <c r="G111" s="109" t="s">
        <v>319</v>
      </c>
      <c r="H111" s="89" t="s">
        <v>210</v>
      </c>
      <c r="I111" s="4">
        <v>62.3</v>
      </c>
      <c r="J111" s="4">
        <v>46.3</v>
      </c>
      <c r="K111" s="4">
        <v>54.63</v>
      </c>
    </row>
    <row r="112" spans="1:12" ht="22.5" customHeight="1" x14ac:dyDescent="0.25">
      <c r="A112" s="143"/>
      <c r="B112" s="92"/>
      <c r="C112" s="92"/>
      <c r="D112" s="36" t="s">
        <v>446</v>
      </c>
      <c r="E112" s="98"/>
      <c r="F112" s="98"/>
      <c r="G112" s="109"/>
      <c r="H112" s="98"/>
      <c r="I112" s="4">
        <v>64.36</v>
      </c>
      <c r="J112" s="4">
        <v>47.83</v>
      </c>
      <c r="K112" s="4">
        <v>56.44</v>
      </c>
      <c r="L112" s="33">
        <f t="shared" si="3"/>
        <v>103.30658105939006</v>
      </c>
    </row>
    <row r="113" spans="1:24" x14ac:dyDescent="0.25">
      <c r="A113" s="143"/>
      <c r="B113" s="92"/>
      <c r="C113" s="92"/>
      <c r="D113" s="36" t="s">
        <v>445</v>
      </c>
      <c r="E113" s="98"/>
      <c r="F113" s="98"/>
      <c r="G113" s="109" t="s">
        <v>320</v>
      </c>
      <c r="H113" s="109" t="s">
        <v>209</v>
      </c>
      <c r="I113" s="4">
        <v>31.94</v>
      </c>
      <c r="J113" s="4">
        <v>31.94</v>
      </c>
      <c r="K113" s="4">
        <v>37.69</v>
      </c>
    </row>
    <row r="114" spans="1:24" x14ac:dyDescent="0.25">
      <c r="A114" s="111"/>
      <c r="B114" s="93"/>
      <c r="C114" s="93"/>
      <c r="D114" s="36" t="s">
        <v>446</v>
      </c>
      <c r="E114" s="90"/>
      <c r="F114" s="90"/>
      <c r="G114" s="109"/>
      <c r="H114" s="109"/>
      <c r="I114" s="4">
        <v>33</v>
      </c>
      <c r="J114" s="4">
        <v>33</v>
      </c>
      <c r="K114" s="4">
        <v>38.94</v>
      </c>
      <c r="L114" s="33">
        <f t="shared" si="3"/>
        <v>103.31872260488414</v>
      </c>
    </row>
    <row r="115" spans="1:24" x14ac:dyDescent="0.25">
      <c r="A115" s="110" t="e">
        <f>A107+1</f>
        <v>#REF!</v>
      </c>
      <c r="B115" s="91" t="s">
        <v>422</v>
      </c>
      <c r="C115" s="94" t="s">
        <v>555</v>
      </c>
      <c r="D115" s="36" t="s">
        <v>445</v>
      </c>
      <c r="E115" s="89" t="s">
        <v>218</v>
      </c>
      <c r="F115" s="89" t="s">
        <v>29</v>
      </c>
      <c r="G115" s="89" t="s">
        <v>57</v>
      </c>
      <c r="H115" s="89" t="s">
        <v>210</v>
      </c>
      <c r="I115" s="4">
        <v>36.58</v>
      </c>
      <c r="J115" s="4">
        <v>36.58</v>
      </c>
      <c r="K115" s="4">
        <v>43.16</v>
      </c>
    </row>
    <row r="116" spans="1:24" x14ac:dyDescent="0.25">
      <c r="A116" s="111"/>
      <c r="B116" s="93"/>
      <c r="C116" s="95"/>
      <c r="D116" s="36" t="s">
        <v>446</v>
      </c>
      <c r="E116" s="90"/>
      <c r="F116" s="90"/>
      <c r="G116" s="90"/>
      <c r="H116" s="90"/>
      <c r="I116" s="4">
        <v>37.79</v>
      </c>
      <c r="J116" s="4">
        <v>37.79</v>
      </c>
      <c r="K116" s="4">
        <v>44.59</v>
      </c>
      <c r="L116" s="33">
        <f>I116/I115*100</f>
        <v>103.30781848004374</v>
      </c>
    </row>
    <row r="117" spans="1:24" x14ac:dyDescent="0.25">
      <c r="A117" s="110" t="e">
        <f>A109+1</f>
        <v>#REF!</v>
      </c>
      <c r="B117" s="91">
        <v>43069</v>
      </c>
      <c r="C117" s="94" t="s">
        <v>556</v>
      </c>
      <c r="D117" s="36" t="s">
        <v>445</v>
      </c>
      <c r="E117" s="89" t="s">
        <v>220</v>
      </c>
      <c r="F117" s="89" t="s">
        <v>29</v>
      </c>
      <c r="G117" s="89" t="s">
        <v>280</v>
      </c>
      <c r="H117" s="89" t="s">
        <v>210</v>
      </c>
      <c r="I117" s="4">
        <v>127.31</v>
      </c>
      <c r="J117" s="4" t="s">
        <v>306</v>
      </c>
      <c r="K117" s="4" t="s">
        <v>306</v>
      </c>
    </row>
    <row r="118" spans="1:24" x14ac:dyDescent="0.25">
      <c r="A118" s="111"/>
      <c r="B118" s="93"/>
      <c r="C118" s="95"/>
      <c r="D118" s="36" t="s">
        <v>446</v>
      </c>
      <c r="E118" s="90"/>
      <c r="F118" s="90"/>
      <c r="G118" s="90"/>
      <c r="H118" s="90"/>
      <c r="I118" s="4">
        <v>131.51</v>
      </c>
      <c r="J118" s="4" t="s">
        <v>306</v>
      </c>
      <c r="K118" s="4" t="s">
        <v>306</v>
      </c>
      <c r="L118" s="33">
        <f t="shared" si="3"/>
        <v>103.2990338543712</v>
      </c>
    </row>
    <row r="119" spans="1:24" ht="14.25" customHeight="1" x14ac:dyDescent="0.25">
      <c r="A119" s="110" t="e">
        <f>A117+1</f>
        <v>#REF!</v>
      </c>
      <c r="B119" s="91" t="s">
        <v>425</v>
      </c>
      <c r="C119" s="94" t="s">
        <v>557</v>
      </c>
      <c r="D119" s="36" t="s">
        <v>445</v>
      </c>
      <c r="E119" s="89" t="s">
        <v>53</v>
      </c>
      <c r="F119" s="89" t="s">
        <v>29</v>
      </c>
      <c r="G119" s="186" t="s">
        <v>337</v>
      </c>
      <c r="H119" s="186" t="s">
        <v>210</v>
      </c>
      <c r="I119" s="4">
        <v>55.15</v>
      </c>
      <c r="J119" s="4">
        <v>41.41</v>
      </c>
      <c r="K119" s="4">
        <v>48.86</v>
      </c>
      <c r="L119" s="31"/>
      <c r="M119" s="11"/>
      <c r="N119" s="11"/>
      <c r="O119" s="11"/>
      <c r="P119" s="11"/>
      <c r="Q119" s="11"/>
      <c r="R119" s="11"/>
      <c r="S119" s="11"/>
      <c r="T119" s="11"/>
      <c r="U119" s="11"/>
      <c r="V119" s="11"/>
      <c r="W119" s="11"/>
      <c r="X119" s="11"/>
    </row>
    <row r="120" spans="1:24" ht="12.75" customHeight="1" x14ac:dyDescent="0.25">
      <c r="A120" s="143"/>
      <c r="B120" s="92"/>
      <c r="C120" s="161"/>
      <c r="D120" s="36" t="s">
        <v>446</v>
      </c>
      <c r="E120" s="98"/>
      <c r="F120" s="90"/>
      <c r="G120" s="187"/>
      <c r="H120" s="187"/>
      <c r="I120" s="4">
        <v>55.15</v>
      </c>
      <c r="J120" s="4">
        <v>42.78</v>
      </c>
      <c r="K120" s="4">
        <v>50.48</v>
      </c>
      <c r="L120" s="31">
        <f t="shared" si="3"/>
        <v>100</v>
      </c>
      <c r="M120" s="11"/>
      <c r="N120" s="11"/>
      <c r="O120" s="11"/>
      <c r="P120" s="11"/>
      <c r="Q120" s="11"/>
      <c r="R120" s="11"/>
      <c r="S120" s="11"/>
      <c r="T120" s="11"/>
      <c r="U120" s="11"/>
      <c r="V120" s="11"/>
      <c r="W120" s="11"/>
      <c r="X120" s="11"/>
    </row>
    <row r="121" spans="1:24" ht="13.5" customHeight="1" x14ac:dyDescent="0.25">
      <c r="A121" s="143"/>
      <c r="B121" s="92"/>
      <c r="C121" s="161"/>
      <c r="D121" s="36" t="s">
        <v>445</v>
      </c>
      <c r="E121" s="170"/>
      <c r="F121" s="89" t="s">
        <v>29</v>
      </c>
      <c r="G121" s="186" t="s">
        <v>30</v>
      </c>
      <c r="H121" s="186" t="s">
        <v>209</v>
      </c>
      <c r="I121" s="4">
        <v>0.99</v>
      </c>
      <c r="J121" s="4" t="s">
        <v>306</v>
      </c>
      <c r="K121" s="4" t="s">
        <v>306</v>
      </c>
      <c r="L121" s="31"/>
      <c r="M121" s="11"/>
      <c r="N121" s="11"/>
      <c r="O121" s="11"/>
      <c r="P121" s="11"/>
      <c r="Q121" s="11"/>
      <c r="R121" s="11"/>
      <c r="S121" s="11"/>
      <c r="T121" s="11"/>
      <c r="U121" s="11"/>
      <c r="V121" s="11"/>
      <c r="W121" s="11"/>
      <c r="X121" s="11"/>
    </row>
    <row r="122" spans="1:24" ht="15" customHeight="1" x14ac:dyDescent="0.25">
      <c r="A122" s="111"/>
      <c r="B122" s="93"/>
      <c r="C122" s="117"/>
      <c r="D122" s="36" t="s">
        <v>446</v>
      </c>
      <c r="E122" s="112"/>
      <c r="F122" s="90"/>
      <c r="G122" s="187"/>
      <c r="H122" s="187"/>
      <c r="I122" s="4">
        <v>1</v>
      </c>
      <c r="J122" s="4" t="s">
        <v>306</v>
      </c>
      <c r="K122" s="4" t="s">
        <v>306</v>
      </c>
      <c r="L122" s="31">
        <f t="shared" si="3"/>
        <v>101.01010101010101</v>
      </c>
      <c r="M122" s="11"/>
      <c r="N122" s="11"/>
      <c r="O122" s="11"/>
      <c r="P122" s="11"/>
      <c r="Q122" s="11"/>
      <c r="R122" s="11"/>
      <c r="S122" s="11"/>
      <c r="T122" s="11"/>
      <c r="U122" s="11"/>
      <c r="V122" s="11"/>
      <c r="W122" s="11"/>
      <c r="X122" s="11"/>
    </row>
    <row r="123" spans="1:24" x14ac:dyDescent="0.25">
      <c r="A123" s="110" t="e">
        <f>A119+1</f>
        <v>#REF!</v>
      </c>
      <c r="B123" s="91" t="s">
        <v>425</v>
      </c>
      <c r="C123" s="94" t="s">
        <v>559</v>
      </c>
      <c r="D123" s="36" t="s">
        <v>445</v>
      </c>
      <c r="E123" s="89" t="s">
        <v>391</v>
      </c>
      <c r="F123" s="89" t="s">
        <v>29</v>
      </c>
      <c r="G123" s="89" t="s">
        <v>54</v>
      </c>
      <c r="H123" s="89" t="s">
        <v>210</v>
      </c>
      <c r="I123" s="4">
        <v>42.83</v>
      </c>
      <c r="J123" s="4">
        <v>26.32</v>
      </c>
      <c r="K123" s="7" t="s">
        <v>306</v>
      </c>
      <c r="L123" s="31"/>
      <c r="M123" s="11"/>
      <c r="N123" s="11"/>
      <c r="O123" s="11"/>
      <c r="P123" s="11"/>
      <c r="Q123" s="11"/>
      <c r="R123" s="11"/>
      <c r="S123" s="11"/>
      <c r="T123" s="11"/>
      <c r="U123" s="11"/>
      <c r="V123" s="11"/>
      <c r="W123" s="11"/>
      <c r="X123" s="11"/>
    </row>
    <row r="124" spans="1:24" x14ac:dyDescent="0.25">
      <c r="A124" s="111"/>
      <c r="B124" s="93"/>
      <c r="C124" s="95"/>
      <c r="D124" s="36" t="s">
        <v>446</v>
      </c>
      <c r="E124" s="90"/>
      <c r="F124" s="90"/>
      <c r="G124" s="90"/>
      <c r="H124" s="90"/>
      <c r="I124" s="4">
        <v>44.24</v>
      </c>
      <c r="J124" s="4">
        <v>27.19</v>
      </c>
      <c r="K124" s="7" t="s">
        <v>306</v>
      </c>
      <c r="L124" s="31">
        <f t="shared" si="3"/>
        <v>103.29208498715855</v>
      </c>
      <c r="M124" s="11"/>
      <c r="N124" s="11"/>
      <c r="O124" s="11"/>
      <c r="P124" s="11"/>
      <c r="Q124" s="11"/>
      <c r="R124" s="11"/>
      <c r="S124" s="11"/>
      <c r="T124" s="11"/>
      <c r="U124" s="11"/>
      <c r="V124" s="11"/>
      <c r="W124" s="11"/>
      <c r="X124" s="11"/>
    </row>
    <row r="125" spans="1:24" ht="24.75" customHeight="1" x14ac:dyDescent="0.25">
      <c r="A125" s="110" t="e">
        <f>A123+1</f>
        <v>#REF!</v>
      </c>
      <c r="B125" s="91">
        <v>43042</v>
      </c>
      <c r="C125" s="94" t="s">
        <v>560</v>
      </c>
      <c r="D125" s="36" t="s">
        <v>445</v>
      </c>
      <c r="E125" s="89" t="s">
        <v>221</v>
      </c>
      <c r="F125" s="89" t="s">
        <v>29</v>
      </c>
      <c r="G125" s="89" t="s">
        <v>47</v>
      </c>
      <c r="H125" s="89" t="s">
        <v>210</v>
      </c>
      <c r="I125" s="4">
        <v>22.82</v>
      </c>
      <c r="J125" s="4" t="s">
        <v>306</v>
      </c>
      <c r="K125" s="4" t="s">
        <v>306</v>
      </c>
      <c r="L125" s="31"/>
      <c r="M125" s="11"/>
      <c r="N125" s="11"/>
      <c r="O125" s="11"/>
      <c r="P125" s="11"/>
      <c r="Q125" s="11"/>
      <c r="R125" s="11"/>
      <c r="S125" s="11"/>
      <c r="T125" s="11"/>
      <c r="U125" s="11"/>
      <c r="V125" s="11"/>
      <c r="W125" s="11"/>
      <c r="X125" s="11"/>
    </row>
    <row r="126" spans="1:24" x14ac:dyDescent="0.25">
      <c r="A126" s="111"/>
      <c r="B126" s="93"/>
      <c r="C126" s="95"/>
      <c r="D126" s="36" t="s">
        <v>446</v>
      </c>
      <c r="E126" s="90"/>
      <c r="F126" s="90"/>
      <c r="G126" s="90"/>
      <c r="H126" s="90"/>
      <c r="I126" s="4">
        <v>23.61</v>
      </c>
      <c r="J126" s="4" t="s">
        <v>306</v>
      </c>
      <c r="K126" s="4" t="s">
        <v>306</v>
      </c>
      <c r="L126" s="31">
        <f t="shared" si="3"/>
        <v>103.46187554776512</v>
      </c>
      <c r="M126" s="11"/>
      <c r="N126" s="11"/>
      <c r="O126" s="11"/>
      <c r="P126" s="11"/>
      <c r="Q126" s="11"/>
      <c r="R126" s="11"/>
      <c r="S126" s="11"/>
      <c r="T126" s="11"/>
      <c r="U126" s="11"/>
      <c r="V126" s="11"/>
      <c r="W126" s="11"/>
      <c r="X126" s="11"/>
    </row>
    <row r="127" spans="1:24" ht="16.5" customHeight="1" x14ac:dyDescent="0.25">
      <c r="A127" s="110" t="e">
        <f>A125+1</f>
        <v>#REF!</v>
      </c>
      <c r="B127" s="91">
        <v>43088</v>
      </c>
      <c r="C127" s="94" t="s">
        <v>561</v>
      </c>
      <c r="D127" s="36" t="s">
        <v>445</v>
      </c>
      <c r="E127" s="89" t="s">
        <v>562</v>
      </c>
      <c r="F127" s="89" t="s">
        <v>29</v>
      </c>
      <c r="G127" s="89" t="s">
        <v>55</v>
      </c>
      <c r="H127" s="89" t="s">
        <v>209</v>
      </c>
      <c r="I127" s="4">
        <v>23.03</v>
      </c>
      <c r="J127" s="4">
        <v>23.03</v>
      </c>
      <c r="K127" s="4">
        <v>27.18</v>
      </c>
      <c r="L127" s="31"/>
      <c r="M127" s="11"/>
      <c r="N127" s="11"/>
      <c r="O127" s="11"/>
      <c r="P127" s="11"/>
      <c r="Q127" s="11"/>
      <c r="R127" s="11"/>
      <c r="S127" s="11"/>
      <c r="T127" s="11"/>
      <c r="U127" s="11"/>
      <c r="V127" s="11"/>
      <c r="W127" s="11"/>
      <c r="X127" s="11"/>
    </row>
    <row r="128" spans="1:24" ht="15" customHeight="1" x14ac:dyDescent="0.25">
      <c r="A128" s="111"/>
      <c r="B128" s="93"/>
      <c r="C128" s="95"/>
      <c r="D128" s="36" t="s">
        <v>446</v>
      </c>
      <c r="E128" s="90"/>
      <c r="F128" s="90"/>
      <c r="G128" s="90"/>
      <c r="H128" s="90"/>
      <c r="I128" s="4">
        <v>23.79</v>
      </c>
      <c r="J128" s="4">
        <v>23.79</v>
      </c>
      <c r="K128" s="4">
        <v>28.07</v>
      </c>
      <c r="L128" s="31">
        <f t="shared" si="3"/>
        <v>103.30004342162395</v>
      </c>
      <c r="M128" s="11"/>
      <c r="N128" s="11"/>
      <c r="O128" s="11"/>
      <c r="P128" s="11"/>
      <c r="Q128" s="11"/>
      <c r="R128" s="11"/>
      <c r="S128" s="11"/>
      <c r="T128" s="11"/>
      <c r="U128" s="11"/>
      <c r="V128" s="11"/>
      <c r="W128" s="11"/>
      <c r="X128" s="11"/>
    </row>
    <row r="129" spans="1:12" ht="23.25" customHeight="1" x14ac:dyDescent="0.25">
      <c r="A129" s="110" t="e">
        <f>A127+1</f>
        <v>#REF!</v>
      </c>
      <c r="B129" s="91">
        <v>43056</v>
      </c>
      <c r="C129" s="94" t="s">
        <v>565</v>
      </c>
      <c r="D129" s="36" t="s">
        <v>445</v>
      </c>
      <c r="E129" s="89" t="s">
        <v>222</v>
      </c>
      <c r="F129" s="89" t="s">
        <v>29</v>
      </c>
      <c r="G129" s="89" t="s">
        <v>48</v>
      </c>
      <c r="H129" s="89" t="s">
        <v>210</v>
      </c>
      <c r="I129" s="4">
        <v>16.29</v>
      </c>
      <c r="J129" s="4" t="s">
        <v>306</v>
      </c>
      <c r="K129" s="4" t="s">
        <v>306</v>
      </c>
    </row>
    <row r="130" spans="1:12" ht="22.5" customHeight="1" x14ac:dyDescent="0.25">
      <c r="A130" s="111"/>
      <c r="B130" s="93"/>
      <c r="C130" s="95"/>
      <c r="D130" s="44" t="s">
        <v>446</v>
      </c>
      <c r="E130" s="90"/>
      <c r="F130" s="90"/>
      <c r="G130" s="90"/>
      <c r="H130" s="90"/>
      <c r="I130" s="52">
        <v>22.59</v>
      </c>
      <c r="J130" s="52" t="s">
        <v>306</v>
      </c>
      <c r="K130" s="52" t="s">
        <v>306</v>
      </c>
      <c r="L130" s="33">
        <f t="shared" si="3"/>
        <v>138.67403314917129</v>
      </c>
    </row>
    <row r="131" spans="1:12" ht="22.5" customHeight="1" x14ac:dyDescent="0.25">
      <c r="A131" s="110" t="e">
        <f>A129+1</f>
        <v>#REF!</v>
      </c>
      <c r="B131" s="91" t="s">
        <v>429</v>
      </c>
      <c r="C131" s="94" t="s">
        <v>605</v>
      </c>
      <c r="D131" s="36" t="s">
        <v>445</v>
      </c>
      <c r="E131" s="89" t="s">
        <v>277</v>
      </c>
      <c r="F131" s="89" t="s">
        <v>29</v>
      </c>
      <c r="G131" s="89" t="s">
        <v>278</v>
      </c>
      <c r="H131" s="89" t="s">
        <v>210</v>
      </c>
      <c r="I131" s="4">
        <v>32.64</v>
      </c>
      <c r="J131" s="4">
        <v>32.64</v>
      </c>
      <c r="K131" s="4">
        <v>38.520000000000003</v>
      </c>
    </row>
    <row r="132" spans="1:12" x14ac:dyDescent="0.25">
      <c r="A132" s="143"/>
      <c r="B132" s="92"/>
      <c r="C132" s="116"/>
      <c r="D132" s="36" t="s">
        <v>446</v>
      </c>
      <c r="E132" s="98"/>
      <c r="F132" s="98"/>
      <c r="G132" s="90"/>
      <c r="H132" s="90"/>
      <c r="I132" s="4">
        <v>33.72</v>
      </c>
      <c r="J132" s="4">
        <v>33.72</v>
      </c>
      <c r="K132" s="4">
        <v>39.79</v>
      </c>
      <c r="L132" s="33">
        <f t="shared" si="3"/>
        <v>103.30882352941175</v>
      </c>
    </row>
    <row r="133" spans="1:12" x14ac:dyDescent="0.25">
      <c r="A133" s="143"/>
      <c r="B133" s="92"/>
      <c r="C133" s="116"/>
      <c r="D133" s="36" t="s">
        <v>445</v>
      </c>
      <c r="E133" s="98"/>
      <c r="F133" s="98"/>
      <c r="G133" s="89" t="s">
        <v>279</v>
      </c>
      <c r="H133" s="89" t="s">
        <v>210</v>
      </c>
      <c r="I133" s="4">
        <v>28.9</v>
      </c>
      <c r="J133" s="4" t="s">
        <v>306</v>
      </c>
      <c r="K133" s="4" t="s">
        <v>306</v>
      </c>
    </row>
    <row r="134" spans="1:12" x14ac:dyDescent="0.25">
      <c r="A134" s="111"/>
      <c r="B134" s="93"/>
      <c r="C134" s="95"/>
      <c r="D134" s="36" t="s">
        <v>446</v>
      </c>
      <c r="E134" s="90"/>
      <c r="F134" s="90"/>
      <c r="G134" s="90"/>
      <c r="H134" s="90"/>
      <c r="I134" s="4">
        <v>29.85</v>
      </c>
      <c r="J134" s="4" t="s">
        <v>306</v>
      </c>
      <c r="K134" s="4" t="s">
        <v>306</v>
      </c>
      <c r="L134" s="33">
        <f t="shared" si="3"/>
        <v>103.28719723183393</v>
      </c>
    </row>
    <row r="135" spans="1:12" x14ac:dyDescent="0.25">
      <c r="A135" s="110" t="e">
        <f>A131+1</f>
        <v>#REF!</v>
      </c>
      <c r="B135" s="144">
        <v>43042</v>
      </c>
      <c r="C135" s="89" t="s">
        <v>566</v>
      </c>
      <c r="D135" s="36" t="s">
        <v>445</v>
      </c>
      <c r="E135" s="89" t="s">
        <v>339</v>
      </c>
      <c r="F135" s="89" t="s">
        <v>29</v>
      </c>
      <c r="G135" s="89" t="s">
        <v>340</v>
      </c>
      <c r="H135" s="89" t="s">
        <v>209</v>
      </c>
      <c r="I135" s="7">
        <v>4.1399999999999997</v>
      </c>
      <c r="J135" s="7" t="s">
        <v>306</v>
      </c>
      <c r="K135" s="7" t="s">
        <v>306</v>
      </c>
    </row>
    <row r="136" spans="1:12" x14ac:dyDescent="0.25">
      <c r="A136" s="111"/>
      <c r="B136" s="185"/>
      <c r="C136" s="112"/>
      <c r="D136" s="36" t="s">
        <v>446</v>
      </c>
      <c r="E136" s="90"/>
      <c r="F136" s="112"/>
      <c r="G136" s="90"/>
      <c r="H136" s="90"/>
      <c r="I136" s="7">
        <v>4.1399999999999997</v>
      </c>
      <c r="J136" s="7" t="s">
        <v>306</v>
      </c>
      <c r="K136" s="7" t="s">
        <v>306</v>
      </c>
      <c r="L136" s="33">
        <f t="shared" si="3"/>
        <v>100</v>
      </c>
    </row>
    <row r="137" spans="1:12" ht="23.25" customHeight="1" x14ac:dyDescent="0.25">
      <c r="A137" s="110" t="e">
        <f>A135+1</f>
        <v>#REF!</v>
      </c>
      <c r="B137" s="91">
        <v>43088</v>
      </c>
      <c r="C137" s="89" t="s">
        <v>567</v>
      </c>
      <c r="D137" s="36" t="s">
        <v>445</v>
      </c>
      <c r="E137" s="89" t="s">
        <v>276</v>
      </c>
      <c r="F137" s="89" t="s">
        <v>29</v>
      </c>
      <c r="G137" s="89" t="s">
        <v>251</v>
      </c>
      <c r="H137" s="89" t="s">
        <v>210</v>
      </c>
      <c r="I137" s="4">
        <v>61.53</v>
      </c>
      <c r="J137" s="4">
        <v>45.91</v>
      </c>
      <c r="K137" s="4">
        <v>54.17</v>
      </c>
    </row>
    <row r="138" spans="1:12" ht="37.5" customHeight="1" x14ac:dyDescent="0.25">
      <c r="A138" s="143"/>
      <c r="B138" s="98"/>
      <c r="C138" s="98"/>
      <c r="D138" s="36" t="s">
        <v>446</v>
      </c>
      <c r="E138" s="98"/>
      <c r="F138" s="98"/>
      <c r="G138" s="90"/>
      <c r="H138" s="90"/>
      <c r="I138" s="4">
        <v>61.53</v>
      </c>
      <c r="J138" s="4">
        <v>47.43</v>
      </c>
      <c r="K138" s="4">
        <v>55.97</v>
      </c>
      <c r="L138" s="33">
        <f t="shared" ref="L138:L186" si="4">I138/I137*100</f>
        <v>100</v>
      </c>
    </row>
    <row r="139" spans="1:12" x14ac:dyDescent="0.25">
      <c r="A139" s="143"/>
      <c r="B139" s="98"/>
      <c r="C139" s="98"/>
      <c r="D139" s="36" t="s">
        <v>445</v>
      </c>
      <c r="E139" s="98"/>
      <c r="F139" s="98"/>
      <c r="G139" s="98" t="s">
        <v>354</v>
      </c>
      <c r="H139" s="89" t="s">
        <v>210</v>
      </c>
      <c r="I139" s="4">
        <v>61.53</v>
      </c>
      <c r="J139" s="4">
        <v>37.83</v>
      </c>
      <c r="K139" s="4">
        <v>44.64</v>
      </c>
    </row>
    <row r="140" spans="1:12" x14ac:dyDescent="0.25">
      <c r="A140" s="143"/>
      <c r="B140" s="98"/>
      <c r="C140" s="98"/>
      <c r="D140" s="36" t="s">
        <v>446</v>
      </c>
      <c r="E140" s="98"/>
      <c r="F140" s="98"/>
      <c r="G140" s="98"/>
      <c r="H140" s="90"/>
      <c r="I140" s="4">
        <v>61.53</v>
      </c>
      <c r="J140" s="4">
        <v>39.08</v>
      </c>
      <c r="K140" s="4">
        <v>46.11</v>
      </c>
      <c r="L140" s="33">
        <f t="shared" si="4"/>
        <v>100</v>
      </c>
    </row>
    <row r="141" spans="1:12" x14ac:dyDescent="0.25">
      <c r="A141" s="143"/>
      <c r="B141" s="98"/>
      <c r="C141" s="98"/>
      <c r="D141" s="36" t="s">
        <v>445</v>
      </c>
      <c r="E141" s="98"/>
      <c r="F141" s="98"/>
      <c r="G141" s="98"/>
      <c r="H141" s="89" t="s">
        <v>209</v>
      </c>
      <c r="I141" s="4">
        <v>2.78</v>
      </c>
      <c r="J141" s="4" t="s">
        <v>306</v>
      </c>
      <c r="K141" s="4" t="s">
        <v>306</v>
      </c>
    </row>
    <row r="142" spans="1:12" x14ac:dyDescent="0.25">
      <c r="A142" s="111"/>
      <c r="B142" s="90"/>
      <c r="C142" s="90"/>
      <c r="D142" s="36" t="s">
        <v>446</v>
      </c>
      <c r="E142" s="90"/>
      <c r="F142" s="90"/>
      <c r="G142" s="90"/>
      <c r="H142" s="90"/>
      <c r="I142" s="4">
        <v>2.84</v>
      </c>
      <c r="J142" s="4" t="s">
        <v>306</v>
      </c>
      <c r="K142" s="4" t="s">
        <v>306</v>
      </c>
      <c r="L142" s="33">
        <f t="shared" si="4"/>
        <v>102.15827338129498</v>
      </c>
    </row>
    <row r="143" spans="1:12" ht="25.5" customHeight="1" x14ac:dyDescent="0.25">
      <c r="A143" s="110"/>
      <c r="B143" s="144">
        <v>43088</v>
      </c>
      <c r="C143" s="89" t="s">
        <v>612</v>
      </c>
      <c r="D143" s="36" t="s">
        <v>445</v>
      </c>
      <c r="E143" s="89" t="s">
        <v>344</v>
      </c>
      <c r="F143" s="89" t="s">
        <v>29</v>
      </c>
      <c r="G143" s="89" t="s">
        <v>42</v>
      </c>
      <c r="H143" s="89" t="s">
        <v>210</v>
      </c>
      <c r="I143" s="7">
        <v>53.05</v>
      </c>
      <c r="J143" s="7" t="s">
        <v>306</v>
      </c>
      <c r="K143" s="7" t="s">
        <v>306</v>
      </c>
    </row>
    <row r="144" spans="1:12" ht="25.5" customHeight="1" x14ac:dyDescent="0.25">
      <c r="A144" s="111"/>
      <c r="B144" s="185"/>
      <c r="C144" s="112"/>
      <c r="D144" s="36" t="s">
        <v>446</v>
      </c>
      <c r="E144" s="90"/>
      <c r="F144" s="112"/>
      <c r="G144" s="90"/>
      <c r="H144" s="90"/>
      <c r="I144" s="7">
        <v>54.41</v>
      </c>
      <c r="J144" s="7" t="s">
        <v>306</v>
      </c>
      <c r="K144" s="7" t="s">
        <v>306</v>
      </c>
      <c r="L144" s="33">
        <f t="shared" si="4"/>
        <v>102.56361922714422</v>
      </c>
    </row>
    <row r="145" spans="1:24" ht="25.5" customHeight="1" x14ac:dyDescent="0.25">
      <c r="A145" s="48"/>
      <c r="B145" s="144">
        <v>43049</v>
      </c>
      <c r="C145" s="89" t="s">
        <v>613</v>
      </c>
      <c r="D145" s="36" t="s">
        <v>445</v>
      </c>
      <c r="E145" s="89" t="s">
        <v>398</v>
      </c>
      <c r="F145" s="89" t="s">
        <v>29</v>
      </c>
      <c r="G145" s="89" t="s">
        <v>45</v>
      </c>
      <c r="H145" s="89" t="s">
        <v>210</v>
      </c>
      <c r="I145" s="7">
        <v>54.61</v>
      </c>
      <c r="J145" s="7" t="s">
        <v>306</v>
      </c>
      <c r="K145" s="7" t="s">
        <v>306</v>
      </c>
    </row>
    <row r="146" spans="1:24" ht="25.5" customHeight="1" x14ac:dyDescent="0.25">
      <c r="A146" s="48"/>
      <c r="B146" s="185"/>
      <c r="C146" s="112"/>
      <c r="D146" s="36" t="s">
        <v>446</v>
      </c>
      <c r="E146" s="117"/>
      <c r="F146" s="112"/>
      <c r="G146" s="117"/>
      <c r="H146" s="117"/>
      <c r="I146" s="7">
        <v>56.43</v>
      </c>
      <c r="J146" s="7" t="s">
        <v>306</v>
      </c>
      <c r="K146" s="7" t="s">
        <v>306</v>
      </c>
      <c r="L146" s="33">
        <f t="shared" si="4"/>
        <v>103.33272294451565</v>
      </c>
    </row>
    <row r="147" spans="1:24" ht="25.5" customHeight="1" x14ac:dyDescent="0.25">
      <c r="A147" s="48"/>
      <c r="B147" s="91" t="s">
        <v>483</v>
      </c>
      <c r="C147" s="89" t="s">
        <v>614</v>
      </c>
      <c r="D147" s="36" t="s">
        <v>445</v>
      </c>
      <c r="E147" s="89" t="s">
        <v>399</v>
      </c>
      <c r="F147" s="89" t="s">
        <v>29</v>
      </c>
      <c r="G147" s="89" t="s">
        <v>35</v>
      </c>
      <c r="H147" s="89" t="s">
        <v>210</v>
      </c>
      <c r="I147" s="7">
        <v>95.73</v>
      </c>
      <c r="J147" s="7">
        <v>95.73</v>
      </c>
      <c r="K147" s="7">
        <v>112.96</v>
      </c>
    </row>
    <row r="148" spans="1:24" ht="25.5" customHeight="1" x14ac:dyDescent="0.25">
      <c r="A148" s="48"/>
      <c r="B148" s="112"/>
      <c r="C148" s="112"/>
      <c r="D148" s="36" t="s">
        <v>446</v>
      </c>
      <c r="E148" s="117"/>
      <c r="F148" s="112"/>
      <c r="G148" s="117"/>
      <c r="H148" s="117"/>
      <c r="I148" s="7">
        <v>98.89</v>
      </c>
      <c r="J148" s="7">
        <v>98.89</v>
      </c>
      <c r="K148" s="7">
        <v>116.69</v>
      </c>
      <c r="L148" s="33">
        <f t="shared" si="4"/>
        <v>103.30095059020161</v>
      </c>
    </row>
    <row r="149" spans="1:24" ht="25.5" customHeight="1" x14ac:dyDescent="0.25">
      <c r="A149" s="48"/>
      <c r="B149" s="144">
        <v>43088</v>
      </c>
      <c r="C149" s="89" t="s">
        <v>615</v>
      </c>
      <c r="D149" s="36" t="s">
        <v>445</v>
      </c>
      <c r="E149" s="89" t="s">
        <v>400</v>
      </c>
      <c r="F149" s="89" t="s">
        <v>29</v>
      </c>
      <c r="G149" s="89" t="s">
        <v>401</v>
      </c>
      <c r="H149" s="89" t="s">
        <v>210</v>
      </c>
      <c r="I149" s="7">
        <v>52.17</v>
      </c>
      <c r="J149" s="7">
        <v>52.17</v>
      </c>
      <c r="K149" s="7" t="s">
        <v>306</v>
      </c>
    </row>
    <row r="150" spans="1:24" ht="25.5" customHeight="1" x14ac:dyDescent="0.25">
      <c r="A150" s="48"/>
      <c r="B150" s="185"/>
      <c r="C150" s="112"/>
      <c r="D150" s="36" t="s">
        <v>446</v>
      </c>
      <c r="E150" s="117"/>
      <c r="F150" s="112"/>
      <c r="G150" s="117"/>
      <c r="H150" s="117"/>
      <c r="I150" s="7">
        <v>53.31</v>
      </c>
      <c r="J150" s="7">
        <v>53.31</v>
      </c>
      <c r="K150" s="7" t="s">
        <v>306</v>
      </c>
      <c r="L150" s="33">
        <f t="shared" si="4"/>
        <v>102.18516388729155</v>
      </c>
    </row>
    <row r="151" spans="1:24" x14ac:dyDescent="0.25">
      <c r="A151" s="106" t="s">
        <v>332</v>
      </c>
      <c r="B151" s="107"/>
      <c r="C151" s="107"/>
      <c r="D151" s="107"/>
      <c r="E151" s="107"/>
      <c r="F151" s="107"/>
      <c r="G151" s="107"/>
      <c r="H151" s="107"/>
      <c r="I151" s="107"/>
      <c r="J151" s="107"/>
      <c r="K151" s="108"/>
      <c r="L151" s="31"/>
      <c r="M151" s="11"/>
      <c r="N151" s="11"/>
      <c r="O151" s="11"/>
      <c r="P151" s="11"/>
      <c r="Q151" s="11"/>
      <c r="R151" s="11"/>
      <c r="S151" s="11"/>
      <c r="T151" s="11"/>
      <c r="U151" s="11"/>
      <c r="V151" s="11"/>
      <c r="W151" s="11"/>
      <c r="X151" s="11"/>
    </row>
    <row r="152" spans="1:24" x14ac:dyDescent="0.25">
      <c r="A152" s="110" t="e">
        <f>A137+1</f>
        <v>#REF!</v>
      </c>
      <c r="B152" s="91">
        <v>43042</v>
      </c>
      <c r="C152" s="91" t="s">
        <v>318</v>
      </c>
      <c r="D152" s="36" t="s">
        <v>445</v>
      </c>
      <c r="E152" s="89" t="s">
        <v>322</v>
      </c>
      <c r="F152" s="89" t="s">
        <v>61</v>
      </c>
      <c r="G152" s="89" t="s">
        <v>62</v>
      </c>
      <c r="H152" s="89" t="s">
        <v>210</v>
      </c>
      <c r="I152" s="4">
        <v>4.9400000000000004</v>
      </c>
      <c r="J152" s="4" t="s">
        <v>306</v>
      </c>
      <c r="K152" s="4" t="s">
        <v>306</v>
      </c>
    </row>
    <row r="153" spans="1:24" x14ac:dyDescent="0.25">
      <c r="A153" s="111"/>
      <c r="B153" s="93"/>
      <c r="C153" s="93"/>
      <c r="D153" s="36" t="s">
        <v>446</v>
      </c>
      <c r="E153" s="90"/>
      <c r="F153" s="90"/>
      <c r="G153" s="90"/>
      <c r="H153" s="90"/>
      <c r="I153" s="4">
        <v>5.13</v>
      </c>
      <c r="J153" s="4" t="s">
        <v>306</v>
      </c>
      <c r="K153" s="4" t="s">
        <v>306</v>
      </c>
      <c r="L153" s="33">
        <f t="shared" si="4"/>
        <v>103.84615384615384</v>
      </c>
    </row>
    <row r="154" spans="1:24" x14ac:dyDescent="0.25">
      <c r="A154" s="110" t="e">
        <f>A152+1</f>
        <v>#REF!</v>
      </c>
      <c r="B154" s="91">
        <v>43042</v>
      </c>
      <c r="C154" s="94" t="s">
        <v>543</v>
      </c>
      <c r="D154" s="36" t="s">
        <v>445</v>
      </c>
      <c r="E154" s="89" t="s">
        <v>63</v>
      </c>
      <c r="F154" s="89" t="s">
        <v>61</v>
      </c>
      <c r="G154" s="89" t="s">
        <v>64</v>
      </c>
      <c r="H154" s="89" t="s">
        <v>210</v>
      </c>
      <c r="I154" s="4">
        <v>4.41</v>
      </c>
      <c r="J154" s="4" t="s">
        <v>306</v>
      </c>
      <c r="K154" s="4" t="s">
        <v>306</v>
      </c>
    </row>
    <row r="155" spans="1:24" x14ac:dyDescent="0.25">
      <c r="A155" s="111"/>
      <c r="B155" s="93"/>
      <c r="C155" s="95"/>
      <c r="D155" s="36" t="s">
        <v>446</v>
      </c>
      <c r="E155" s="90"/>
      <c r="F155" s="90"/>
      <c r="G155" s="90"/>
      <c r="H155" s="90"/>
      <c r="I155" s="4">
        <v>5.25</v>
      </c>
      <c r="J155" s="4" t="s">
        <v>306</v>
      </c>
      <c r="K155" s="4" t="s">
        <v>306</v>
      </c>
      <c r="L155" s="33">
        <f t="shared" si="4"/>
        <v>119.04761904761905</v>
      </c>
    </row>
    <row r="156" spans="1:24" x14ac:dyDescent="0.25">
      <c r="A156" s="110" t="e">
        <f>A154+1</f>
        <v>#REF!</v>
      </c>
      <c r="B156" s="91">
        <v>43049</v>
      </c>
      <c r="C156" s="94" t="s">
        <v>542</v>
      </c>
      <c r="D156" s="36" t="s">
        <v>445</v>
      </c>
      <c r="E156" s="89" t="s">
        <v>65</v>
      </c>
      <c r="F156" s="89" t="s">
        <v>61</v>
      </c>
      <c r="G156" s="89" t="s">
        <v>66</v>
      </c>
      <c r="H156" s="89" t="s">
        <v>210</v>
      </c>
      <c r="I156" s="4">
        <v>50.66</v>
      </c>
      <c r="J156" s="4" t="s">
        <v>306</v>
      </c>
      <c r="K156" s="4" t="s">
        <v>306</v>
      </c>
    </row>
    <row r="157" spans="1:24" x14ac:dyDescent="0.25">
      <c r="A157" s="143"/>
      <c r="B157" s="92"/>
      <c r="C157" s="116"/>
      <c r="D157" s="36" t="s">
        <v>446</v>
      </c>
      <c r="E157" s="98"/>
      <c r="F157" s="98"/>
      <c r="G157" s="98"/>
      <c r="H157" s="90"/>
      <c r="I157" s="4">
        <v>53.79</v>
      </c>
      <c r="J157" s="4" t="s">
        <v>306</v>
      </c>
      <c r="K157" s="4" t="s">
        <v>306</v>
      </c>
      <c r="L157" s="33">
        <f t="shared" si="4"/>
        <v>106.17844453217529</v>
      </c>
    </row>
    <row r="158" spans="1:24" x14ac:dyDescent="0.25">
      <c r="A158" s="143"/>
      <c r="B158" s="92"/>
      <c r="C158" s="116"/>
      <c r="D158" s="36" t="s">
        <v>445</v>
      </c>
      <c r="E158" s="98"/>
      <c r="F158" s="98"/>
      <c r="G158" s="98"/>
      <c r="H158" s="89" t="s">
        <v>209</v>
      </c>
      <c r="I158" s="4">
        <v>13.85</v>
      </c>
      <c r="J158" s="4" t="s">
        <v>306</v>
      </c>
      <c r="K158" s="4" t="s">
        <v>306</v>
      </c>
    </row>
    <row r="159" spans="1:24" x14ac:dyDescent="0.25">
      <c r="A159" s="111"/>
      <c r="B159" s="93"/>
      <c r="C159" s="95"/>
      <c r="D159" s="36" t="s">
        <v>446</v>
      </c>
      <c r="E159" s="90"/>
      <c r="F159" s="90"/>
      <c r="G159" s="90"/>
      <c r="H159" s="90"/>
      <c r="I159" s="4">
        <v>15.52</v>
      </c>
      <c r="J159" s="4" t="s">
        <v>306</v>
      </c>
      <c r="K159" s="4" t="s">
        <v>306</v>
      </c>
      <c r="L159" s="33">
        <f t="shared" si="4"/>
        <v>112.05776173285199</v>
      </c>
    </row>
    <row r="160" spans="1:24" x14ac:dyDescent="0.25">
      <c r="A160" s="110" t="e">
        <f>#REF!+1</f>
        <v>#REF!</v>
      </c>
      <c r="B160" s="91">
        <v>43042</v>
      </c>
      <c r="C160" s="94" t="s">
        <v>545</v>
      </c>
      <c r="D160" s="36" t="s">
        <v>445</v>
      </c>
      <c r="E160" s="89" t="s">
        <v>69</v>
      </c>
      <c r="F160" s="89" t="s">
        <v>61</v>
      </c>
      <c r="G160" s="89" t="s">
        <v>70</v>
      </c>
      <c r="H160" s="89" t="s">
        <v>210</v>
      </c>
      <c r="I160" s="4">
        <v>64.63</v>
      </c>
      <c r="J160" s="4" t="s">
        <v>306</v>
      </c>
      <c r="K160" s="4" t="s">
        <v>306</v>
      </c>
    </row>
    <row r="161" spans="1:24" x14ac:dyDescent="0.25">
      <c r="A161" s="111"/>
      <c r="B161" s="93"/>
      <c r="C161" s="95"/>
      <c r="D161" s="36" t="s">
        <v>446</v>
      </c>
      <c r="E161" s="90"/>
      <c r="F161" s="90"/>
      <c r="G161" s="90"/>
      <c r="H161" s="90"/>
      <c r="I161" s="4">
        <v>64.63</v>
      </c>
      <c r="J161" s="4" t="s">
        <v>306</v>
      </c>
      <c r="K161" s="4" t="s">
        <v>306</v>
      </c>
      <c r="L161" s="33">
        <f t="shared" si="4"/>
        <v>100</v>
      </c>
    </row>
    <row r="162" spans="1:24" x14ac:dyDescent="0.25">
      <c r="A162" s="110" t="e">
        <f>A160+1</f>
        <v>#REF!</v>
      </c>
      <c r="B162" s="91">
        <v>43035</v>
      </c>
      <c r="C162" s="94" t="s">
        <v>546</v>
      </c>
      <c r="D162" s="44" t="s">
        <v>445</v>
      </c>
      <c r="E162" s="89" t="s">
        <v>270</v>
      </c>
      <c r="F162" s="89" t="s">
        <v>61</v>
      </c>
      <c r="G162" s="89" t="s">
        <v>68</v>
      </c>
      <c r="H162" s="89" t="s">
        <v>210</v>
      </c>
      <c r="I162" s="4">
        <v>19.34</v>
      </c>
      <c r="J162" s="4" t="s">
        <v>306</v>
      </c>
      <c r="K162" s="4" t="s">
        <v>306</v>
      </c>
    </row>
    <row r="163" spans="1:24" x14ac:dyDescent="0.25">
      <c r="A163" s="111"/>
      <c r="B163" s="93"/>
      <c r="C163" s="95"/>
      <c r="D163" s="36" t="s">
        <v>446</v>
      </c>
      <c r="E163" s="90"/>
      <c r="F163" s="90"/>
      <c r="G163" s="90"/>
      <c r="H163" s="90"/>
      <c r="I163" s="4">
        <v>20.6</v>
      </c>
      <c r="J163" s="4" t="s">
        <v>306</v>
      </c>
      <c r="K163" s="4" t="s">
        <v>306</v>
      </c>
      <c r="L163" s="33">
        <f t="shared" si="4"/>
        <v>106.51499482936919</v>
      </c>
    </row>
    <row r="164" spans="1:24" x14ac:dyDescent="0.25">
      <c r="A164" s="110" t="e">
        <f>#REF!+1</f>
        <v>#REF!</v>
      </c>
      <c r="B164" s="91">
        <v>43035</v>
      </c>
      <c r="C164" s="94" t="s">
        <v>547</v>
      </c>
      <c r="D164" s="36" t="s">
        <v>445</v>
      </c>
      <c r="E164" s="89" t="s">
        <v>71</v>
      </c>
      <c r="F164" s="89" t="s">
        <v>61</v>
      </c>
      <c r="G164" s="89" t="s">
        <v>224</v>
      </c>
      <c r="H164" s="89" t="s">
        <v>210</v>
      </c>
      <c r="I164" s="4">
        <v>16.09</v>
      </c>
      <c r="J164" s="4" t="s">
        <v>306</v>
      </c>
      <c r="K164" s="4" t="s">
        <v>306</v>
      </c>
    </row>
    <row r="165" spans="1:24" x14ac:dyDescent="0.25">
      <c r="A165" s="111"/>
      <c r="B165" s="93"/>
      <c r="C165" s="95"/>
      <c r="D165" s="36" t="s">
        <v>446</v>
      </c>
      <c r="E165" s="90"/>
      <c r="F165" s="90"/>
      <c r="G165" s="90"/>
      <c r="H165" s="90"/>
      <c r="I165" s="4">
        <v>17.39</v>
      </c>
      <c r="J165" s="4" t="s">
        <v>306</v>
      </c>
      <c r="K165" s="4" t="s">
        <v>306</v>
      </c>
      <c r="L165" s="33">
        <f t="shared" si="4"/>
        <v>108.07955251709136</v>
      </c>
    </row>
    <row r="166" spans="1:24" x14ac:dyDescent="0.25">
      <c r="A166" s="110" t="e">
        <f>A164+1</f>
        <v>#REF!</v>
      </c>
      <c r="B166" s="91">
        <v>43061</v>
      </c>
      <c r="C166" s="94" t="s">
        <v>548</v>
      </c>
      <c r="D166" s="44" t="s">
        <v>445</v>
      </c>
      <c r="E166" s="89" t="s">
        <v>73</v>
      </c>
      <c r="F166" s="89" t="s">
        <v>61</v>
      </c>
      <c r="G166" s="89" t="s">
        <v>74</v>
      </c>
      <c r="H166" s="89" t="s">
        <v>210</v>
      </c>
      <c r="I166" s="4">
        <v>13.32</v>
      </c>
      <c r="J166" s="4" t="s">
        <v>306</v>
      </c>
      <c r="K166" s="4" t="s">
        <v>306</v>
      </c>
    </row>
    <row r="167" spans="1:24" x14ac:dyDescent="0.25">
      <c r="A167" s="111"/>
      <c r="B167" s="93"/>
      <c r="C167" s="95"/>
      <c r="D167" s="36" t="s">
        <v>446</v>
      </c>
      <c r="E167" s="90"/>
      <c r="F167" s="90"/>
      <c r="G167" s="90"/>
      <c r="H167" s="90"/>
      <c r="I167" s="4">
        <v>14.41</v>
      </c>
      <c r="J167" s="4" t="s">
        <v>306</v>
      </c>
      <c r="K167" s="4" t="s">
        <v>306</v>
      </c>
      <c r="L167" s="33">
        <f t="shared" si="4"/>
        <v>108.18318318318319</v>
      </c>
    </row>
    <row r="168" spans="1:24" x14ac:dyDescent="0.25">
      <c r="A168" s="110" t="e">
        <f>A166+1</f>
        <v>#REF!</v>
      </c>
      <c r="B168" s="91">
        <v>43088</v>
      </c>
      <c r="C168" s="94" t="s">
        <v>647</v>
      </c>
      <c r="D168" s="44" t="s">
        <v>445</v>
      </c>
      <c r="E168" s="89" t="s">
        <v>75</v>
      </c>
      <c r="F168" s="89" t="s">
        <v>61</v>
      </c>
      <c r="G168" s="89" t="s">
        <v>72</v>
      </c>
      <c r="H168" s="89" t="s">
        <v>210</v>
      </c>
      <c r="I168" s="4">
        <v>93.65</v>
      </c>
      <c r="J168" s="4">
        <v>93.65</v>
      </c>
      <c r="K168" s="7">
        <v>110.51</v>
      </c>
    </row>
    <row r="169" spans="1:24" x14ac:dyDescent="0.25">
      <c r="A169" s="111"/>
      <c r="B169" s="93"/>
      <c r="C169" s="95"/>
      <c r="D169" s="36" t="s">
        <v>446</v>
      </c>
      <c r="E169" s="90"/>
      <c r="F169" s="90"/>
      <c r="G169" s="90"/>
      <c r="H169" s="90"/>
      <c r="I169" s="4">
        <v>93.65</v>
      </c>
      <c r="J169" s="4">
        <v>93.65</v>
      </c>
      <c r="K169" s="7">
        <v>110.51</v>
      </c>
      <c r="L169" s="33">
        <f t="shared" si="4"/>
        <v>100</v>
      </c>
    </row>
    <row r="170" spans="1:24" ht="66.75" customHeight="1" x14ac:dyDescent="0.25">
      <c r="A170" s="88"/>
      <c r="B170" s="91">
        <v>43175</v>
      </c>
      <c r="C170" s="94" t="s">
        <v>658</v>
      </c>
      <c r="D170" s="87" t="s">
        <v>655</v>
      </c>
      <c r="E170" s="89" t="s">
        <v>656</v>
      </c>
      <c r="F170" s="89" t="s">
        <v>61</v>
      </c>
      <c r="G170" s="89" t="s">
        <v>659</v>
      </c>
      <c r="H170" s="109" t="s">
        <v>210</v>
      </c>
      <c r="I170" s="4">
        <v>26.23</v>
      </c>
      <c r="J170" s="4">
        <v>24.32</v>
      </c>
      <c r="K170" s="7">
        <v>28.7</v>
      </c>
      <c r="L170" s="11"/>
      <c r="M170" s="11"/>
      <c r="N170" s="11"/>
      <c r="O170" s="11"/>
      <c r="P170" s="31"/>
      <c r="Q170" s="11"/>
      <c r="R170" s="11"/>
      <c r="S170" s="11"/>
      <c r="T170" s="11"/>
      <c r="U170" s="11"/>
      <c r="V170" s="11"/>
      <c r="W170" s="11"/>
      <c r="X170" s="11"/>
    </row>
    <row r="171" spans="1:24" ht="63.75" customHeight="1" x14ac:dyDescent="0.25">
      <c r="A171" s="88"/>
      <c r="B171" s="92"/>
      <c r="C171" s="116"/>
      <c r="D171" s="87" t="s">
        <v>446</v>
      </c>
      <c r="E171" s="98"/>
      <c r="F171" s="98"/>
      <c r="G171" s="90"/>
      <c r="H171" s="109"/>
      <c r="I171" s="4">
        <v>27.09</v>
      </c>
      <c r="J171" s="4">
        <v>25.12</v>
      </c>
      <c r="K171" s="7">
        <v>29.64</v>
      </c>
      <c r="L171" s="11"/>
      <c r="M171" s="11"/>
      <c r="N171" s="11"/>
      <c r="O171" s="11"/>
      <c r="P171" s="31"/>
      <c r="Q171" s="11"/>
      <c r="R171" s="11"/>
      <c r="S171" s="11"/>
      <c r="T171" s="11"/>
      <c r="U171" s="11"/>
      <c r="V171" s="11"/>
      <c r="W171" s="11"/>
      <c r="X171" s="11"/>
    </row>
    <row r="172" spans="1:24" ht="15" customHeight="1" x14ac:dyDescent="0.25">
      <c r="A172" s="88"/>
      <c r="B172" s="92"/>
      <c r="C172" s="116"/>
      <c r="D172" s="87" t="s">
        <v>655</v>
      </c>
      <c r="E172" s="98"/>
      <c r="F172" s="98"/>
      <c r="G172" s="89" t="s">
        <v>657</v>
      </c>
      <c r="H172" s="109" t="s">
        <v>210</v>
      </c>
      <c r="I172" s="4">
        <v>26.23</v>
      </c>
      <c r="J172" s="4">
        <v>24.41</v>
      </c>
      <c r="K172" s="7">
        <v>28.8</v>
      </c>
      <c r="L172" s="11"/>
      <c r="M172" s="11"/>
      <c r="N172" s="11"/>
      <c r="O172" s="11"/>
      <c r="P172" s="31"/>
      <c r="Q172" s="11"/>
      <c r="R172" s="11"/>
      <c r="S172" s="11"/>
      <c r="T172" s="11"/>
      <c r="U172" s="11"/>
      <c r="V172" s="11"/>
      <c r="W172" s="11"/>
      <c r="X172" s="11"/>
    </row>
    <row r="173" spans="1:24" x14ac:dyDescent="0.25">
      <c r="A173" s="88"/>
      <c r="B173" s="92"/>
      <c r="C173" s="116"/>
      <c r="D173" s="87" t="s">
        <v>446</v>
      </c>
      <c r="E173" s="98"/>
      <c r="F173" s="98"/>
      <c r="G173" s="90"/>
      <c r="H173" s="109"/>
      <c r="I173" s="4">
        <v>27.09</v>
      </c>
      <c r="J173" s="4">
        <v>25.22</v>
      </c>
      <c r="K173" s="7">
        <v>29.76</v>
      </c>
      <c r="L173" s="11"/>
      <c r="M173" s="11"/>
      <c r="N173" s="11"/>
      <c r="O173" s="11"/>
      <c r="P173" s="31"/>
      <c r="Q173" s="11"/>
      <c r="R173" s="11"/>
      <c r="S173" s="11"/>
      <c r="T173" s="11"/>
      <c r="U173" s="11"/>
      <c r="V173" s="11"/>
      <c r="W173" s="11"/>
      <c r="X173" s="11"/>
    </row>
    <row r="174" spans="1:24" x14ac:dyDescent="0.25">
      <c r="A174" s="88"/>
      <c r="B174" s="92"/>
      <c r="C174" s="116"/>
      <c r="D174" s="87" t="s">
        <v>655</v>
      </c>
      <c r="E174" s="98"/>
      <c r="F174" s="98"/>
      <c r="G174" s="89" t="s">
        <v>66</v>
      </c>
      <c r="H174" s="109" t="s">
        <v>210</v>
      </c>
      <c r="I174" s="4">
        <v>25.69</v>
      </c>
      <c r="J174" s="4">
        <v>25.69</v>
      </c>
      <c r="K174" s="7">
        <v>30.31</v>
      </c>
      <c r="L174" s="11"/>
      <c r="M174" s="11"/>
      <c r="N174" s="11"/>
      <c r="O174" s="11"/>
      <c r="P174" s="31"/>
      <c r="Q174" s="11"/>
      <c r="R174" s="11"/>
      <c r="S174" s="11"/>
      <c r="T174" s="11"/>
      <c r="U174" s="11"/>
      <c r="V174" s="11"/>
      <c r="W174" s="11"/>
      <c r="X174" s="11"/>
    </row>
    <row r="175" spans="1:24" x14ac:dyDescent="0.25">
      <c r="A175" s="88"/>
      <c r="B175" s="93"/>
      <c r="C175" s="95"/>
      <c r="D175" s="87" t="s">
        <v>446</v>
      </c>
      <c r="E175" s="90"/>
      <c r="F175" s="90"/>
      <c r="G175" s="90"/>
      <c r="H175" s="109"/>
      <c r="I175" s="4">
        <v>26.99</v>
      </c>
      <c r="J175" s="4">
        <v>26.54</v>
      </c>
      <c r="K175" s="7">
        <v>31.32</v>
      </c>
      <c r="L175" s="11"/>
      <c r="M175" s="11"/>
      <c r="N175" s="11"/>
      <c r="O175" s="11"/>
      <c r="P175" s="31"/>
      <c r="Q175" s="11"/>
      <c r="R175" s="11"/>
      <c r="S175" s="11"/>
      <c r="T175" s="11"/>
      <c r="U175" s="11"/>
      <c r="V175" s="11"/>
      <c r="W175" s="11"/>
      <c r="X175" s="11"/>
    </row>
    <row r="176" spans="1:24" ht="17.25" customHeight="1" x14ac:dyDescent="0.25">
      <c r="A176" s="42"/>
      <c r="B176" s="91">
        <v>43088</v>
      </c>
      <c r="C176" s="91" t="s">
        <v>623</v>
      </c>
      <c r="D176" s="44" t="s">
        <v>445</v>
      </c>
      <c r="E176" s="89" t="s">
        <v>384</v>
      </c>
      <c r="F176" s="109" t="s">
        <v>61</v>
      </c>
      <c r="G176" s="109" t="s">
        <v>624</v>
      </c>
      <c r="H176" s="109" t="s">
        <v>210</v>
      </c>
      <c r="I176" s="4">
        <v>26.22</v>
      </c>
      <c r="J176" s="4">
        <v>24.41</v>
      </c>
      <c r="K176" s="7">
        <v>28.8</v>
      </c>
    </row>
    <row r="177" spans="1:24" ht="17.25" customHeight="1" x14ac:dyDescent="0.25">
      <c r="A177" s="42"/>
      <c r="B177" s="93"/>
      <c r="C177" s="93"/>
      <c r="D177" s="36" t="s">
        <v>446</v>
      </c>
      <c r="E177" s="90"/>
      <c r="F177" s="109"/>
      <c r="G177" s="109"/>
      <c r="H177" s="109"/>
      <c r="I177" s="4">
        <v>27.1</v>
      </c>
      <c r="J177" s="4">
        <v>25.22</v>
      </c>
      <c r="K177" s="7">
        <v>29.76</v>
      </c>
    </row>
    <row r="178" spans="1:24" x14ac:dyDescent="0.25">
      <c r="A178" s="110">
        <v>64</v>
      </c>
      <c r="B178" s="91" t="s">
        <v>449</v>
      </c>
      <c r="C178" s="91" t="s">
        <v>471</v>
      </c>
      <c r="D178" s="44" t="s">
        <v>445</v>
      </c>
      <c r="E178" s="89" t="s">
        <v>76</v>
      </c>
      <c r="F178" s="89" t="s">
        <v>61</v>
      </c>
      <c r="G178" s="89" t="s">
        <v>62</v>
      </c>
      <c r="H178" s="89" t="s">
        <v>210</v>
      </c>
      <c r="I178" s="4">
        <v>13.06</v>
      </c>
      <c r="J178" s="4">
        <v>13.06</v>
      </c>
      <c r="K178" s="4">
        <v>15.41</v>
      </c>
    </row>
    <row r="179" spans="1:24" x14ac:dyDescent="0.25">
      <c r="A179" s="111"/>
      <c r="B179" s="93"/>
      <c r="C179" s="93"/>
      <c r="D179" s="36" t="s">
        <v>446</v>
      </c>
      <c r="E179" s="90"/>
      <c r="F179" s="90"/>
      <c r="G179" s="90"/>
      <c r="H179" s="90"/>
      <c r="I179" s="4">
        <v>13.49</v>
      </c>
      <c r="J179" s="4">
        <v>13.49</v>
      </c>
      <c r="K179" s="4">
        <v>15.92</v>
      </c>
      <c r="L179" s="33">
        <f t="shared" si="4"/>
        <v>103.29249617151608</v>
      </c>
    </row>
    <row r="180" spans="1:24" x14ac:dyDescent="0.25">
      <c r="A180" s="110"/>
      <c r="B180" s="91">
        <v>43088</v>
      </c>
      <c r="C180" s="91" t="s">
        <v>616</v>
      </c>
      <c r="D180" s="44" t="s">
        <v>445</v>
      </c>
      <c r="E180" s="89" t="s">
        <v>617</v>
      </c>
      <c r="F180" s="89" t="s">
        <v>61</v>
      </c>
      <c r="G180" s="89" t="s">
        <v>325</v>
      </c>
      <c r="H180" s="89" t="s">
        <v>210</v>
      </c>
      <c r="I180" s="4">
        <v>63.5</v>
      </c>
      <c r="J180" s="4">
        <v>63.5</v>
      </c>
      <c r="K180" s="4">
        <v>74.930000000000007</v>
      </c>
    </row>
    <row r="181" spans="1:24" x14ac:dyDescent="0.25">
      <c r="A181" s="111"/>
      <c r="B181" s="93"/>
      <c r="C181" s="93"/>
      <c r="D181" s="36" t="s">
        <v>446</v>
      </c>
      <c r="E181" s="90"/>
      <c r="F181" s="90"/>
      <c r="G181" s="90"/>
      <c r="H181" s="90"/>
      <c r="I181" s="4">
        <v>64.78</v>
      </c>
      <c r="J181" s="4">
        <v>64.78</v>
      </c>
      <c r="K181" s="4">
        <v>76.44</v>
      </c>
    </row>
    <row r="182" spans="1:24" x14ac:dyDescent="0.25">
      <c r="A182" s="106" t="s">
        <v>330</v>
      </c>
      <c r="B182" s="107"/>
      <c r="C182" s="107"/>
      <c r="D182" s="107"/>
      <c r="E182" s="107"/>
      <c r="F182" s="107"/>
      <c r="G182" s="107"/>
      <c r="H182" s="107"/>
      <c r="I182" s="107"/>
      <c r="J182" s="107"/>
      <c r="K182" s="108"/>
      <c r="L182" s="31"/>
      <c r="M182" s="11"/>
      <c r="N182" s="11"/>
      <c r="O182" s="11"/>
      <c r="P182" s="11"/>
      <c r="Q182" s="11"/>
      <c r="R182" s="11"/>
      <c r="S182" s="11"/>
      <c r="T182" s="11"/>
      <c r="U182" s="11"/>
      <c r="V182" s="11"/>
      <c r="W182" s="11"/>
      <c r="X182" s="11"/>
    </row>
    <row r="183" spans="1:24" s="13" customFormat="1" x14ac:dyDescent="0.25">
      <c r="A183" s="135">
        <f>A178+1</f>
        <v>65</v>
      </c>
      <c r="B183" s="91">
        <v>43056</v>
      </c>
      <c r="C183" s="94" t="s">
        <v>427</v>
      </c>
      <c r="D183" s="44" t="s">
        <v>445</v>
      </c>
      <c r="E183" s="89" t="s">
        <v>508</v>
      </c>
      <c r="F183" s="89" t="s">
        <v>77</v>
      </c>
      <c r="G183" s="89" t="s">
        <v>264</v>
      </c>
      <c r="H183" s="89" t="s">
        <v>265</v>
      </c>
      <c r="I183" s="4">
        <v>19.59</v>
      </c>
      <c r="J183" s="4" t="s">
        <v>306</v>
      </c>
      <c r="K183" s="4" t="s">
        <v>306</v>
      </c>
      <c r="L183" s="33"/>
    </row>
    <row r="184" spans="1:24" s="13" customFormat="1" x14ac:dyDescent="0.25">
      <c r="A184" s="137"/>
      <c r="B184" s="92"/>
      <c r="C184" s="116"/>
      <c r="D184" s="36" t="s">
        <v>446</v>
      </c>
      <c r="E184" s="98"/>
      <c r="F184" s="98"/>
      <c r="G184" s="90"/>
      <c r="H184" s="90"/>
      <c r="I184" s="4">
        <v>20.18</v>
      </c>
      <c r="J184" s="4" t="s">
        <v>306</v>
      </c>
      <c r="K184" s="4" t="s">
        <v>306</v>
      </c>
      <c r="L184" s="33">
        <f t="shared" si="4"/>
        <v>103.01174068402246</v>
      </c>
    </row>
    <row r="185" spans="1:24" s="13" customFormat="1" x14ac:dyDescent="0.25">
      <c r="A185" s="137"/>
      <c r="B185" s="92"/>
      <c r="C185" s="116"/>
      <c r="D185" s="44" t="s">
        <v>445</v>
      </c>
      <c r="E185" s="98"/>
      <c r="F185" s="98"/>
      <c r="G185" s="89" t="s">
        <v>266</v>
      </c>
      <c r="H185" s="89" t="s">
        <v>209</v>
      </c>
      <c r="I185" s="4">
        <v>1.83</v>
      </c>
      <c r="J185" s="4" t="s">
        <v>306</v>
      </c>
      <c r="K185" s="4" t="s">
        <v>306</v>
      </c>
      <c r="L185" s="33"/>
    </row>
    <row r="186" spans="1:24" s="13" customFormat="1" x14ac:dyDescent="0.25">
      <c r="A186" s="136"/>
      <c r="B186" s="93"/>
      <c r="C186" s="95"/>
      <c r="D186" s="36" t="s">
        <v>446</v>
      </c>
      <c r="E186" s="90"/>
      <c r="F186" s="90"/>
      <c r="G186" s="90"/>
      <c r="H186" s="90"/>
      <c r="I186" s="4">
        <v>1.86</v>
      </c>
      <c r="J186" s="4" t="s">
        <v>306</v>
      </c>
      <c r="K186" s="4" t="s">
        <v>306</v>
      </c>
      <c r="L186" s="33">
        <f t="shared" si="4"/>
        <v>101.63934426229508</v>
      </c>
    </row>
    <row r="187" spans="1:24" s="13" customFormat="1" x14ac:dyDescent="0.25">
      <c r="A187" s="135">
        <f>A183+1</f>
        <v>66</v>
      </c>
      <c r="B187" s="91" t="s">
        <v>422</v>
      </c>
      <c r="C187" s="94" t="s">
        <v>423</v>
      </c>
      <c r="D187" s="44" t="s">
        <v>445</v>
      </c>
      <c r="E187" s="89" t="s">
        <v>259</v>
      </c>
      <c r="F187" s="89" t="s">
        <v>77</v>
      </c>
      <c r="G187" s="89" t="s">
        <v>81</v>
      </c>
      <c r="H187" s="89" t="s">
        <v>210</v>
      </c>
      <c r="I187" s="4">
        <v>18.350000000000001</v>
      </c>
      <c r="J187" s="4">
        <v>18.350000000000001</v>
      </c>
      <c r="K187" s="7">
        <v>21.65</v>
      </c>
      <c r="L187" s="33"/>
    </row>
    <row r="188" spans="1:24" s="13" customFormat="1" x14ac:dyDescent="0.25">
      <c r="A188" s="136"/>
      <c r="B188" s="93"/>
      <c r="C188" s="95"/>
      <c r="D188" s="36" t="s">
        <v>446</v>
      </c>
      <c r="E188" s="90"/>
      <c r="F188" s="90"/>
      <c r="G188" s="90"/>
      <c r="H188" s="90"/>
      <c r="I188" s="4">
        <v>20.18</v>
      </c>
      <c r="J188" s="4">
        <v>18.96</v>
      </c>
      <c r="K188" s="7">
        <v>22.37</v>
      </c>
      <c r="L188" s="33">
        <f t="shared" ref="L188:L249" si="5">I188/I187*100</f>
        <v>109.97275204359671</v>
      </c>
    </row>
    <row r="189" spans="1:24" s="13" customFormat="1" x14ac:dyDescent="0.25">
      <c r="A189" s="135">
        <f>A187+1</f>
        <v>67</v>
      </c>
      <c r="B189" s="91">
        <v>43088</v>
      </c>
      <c r="C189" s="94" t="s">
        <v>441</v>
      </c>
      <c r="D189" s="44" t="s">
        <v>445</v>
      </c>
      <c r="E189" s="89" t="s">
        <v>440</v>
      </c>
      <c r="F189" s="89" t="s">
        <v>77</v>
      </c>
      <c r="G189" s="89" t="s">
        <v>225</v>
      </c>
      <c r="H189" s="89" t="s">
        <v>210</v>
      </c>
      <c r="I189" s="4">
        <v>20.5</v>
      </c>
      <c r="J189" s="4">
        <v>20.5</v>
      </c>
      <c r="K189" s="7">
        <v>24.19</v>
      </c>
      <c r="L189" s="33"/>
    </row>
    <row r="190" spans="1:24" s="13" customFormat="1" x14ac:dyDescent="0.25">
      <c r="A190" s="136"/>
      <c r="B190" s="93"/>
      <c r="C190" s="95"/>
      <c r="D190" s="36" t="s">
        <v>446</v>
      </c>
      <c r="E190" s="90"/>
      <c r="F190" s="90"/>
      <c r="G190" s="90"/>
      <c r="H190" s="90"/>
      <c r="I190" s="4">
        <v>20.5</v>
      </c>
      <c r="J190" s="4">
        <v>20.5</v>
      </c>
      <c r="K190" s="7">
        <v>24.19</v>
      </c>
      <c r="L190" s="33">
        <f t="shared" si="5"/>
        <v>100</v>
      </c>
    </row>
    <row r="191" spans="1:24" s="13" customFormat="1" ht="85.5" customHeight="1" x14ac:dyDescent="0.25">
      <c r="A191" s="135">
        <f>A189+1</f>
        <v>68</v>
      </c>
      <c r="B191" s="91" t="s">
        <v>437</v>
      </c>
      <c r="C191" s="94" t="s">
        <v>439</v>
      </c>
      <c r="D191" s="44" t="s">
        <v>445</v>
      </c>
      <c r="E191" s="89" t="s">
        <v>84</v>
      </c>
      <c r="F191" s="89" t="s">
        <v>77</v>
      </c>
      <c r="G191" s="89" t="s">
        <v>267</v>
      </c>
      <c r="H191" s="89" t="s">
        <v>210</v>
      </c>
      <c r="I191" s="4">
        <v>28.46</v>
      </c>
      <c r="J191" s="4">
        <v>28.46</v>
      </c>
      <c r="K191" s="4">
        <v>33.58</v>
      </c>
      <c r="L191" s="33"/>
    </row>
    <row r="192" spans="1:24" s="13" customFormat="1" ht="73.5" customHeight="1" x14ac:dyDescent="0.25">
      <c r="A192" s="137"/>
      <c r="B192" s="92"/>
      <c r="C192" s="116"/>
      <c r="D192" s="36" t="s">
        <v>446</v>
      </c>
      <c r="E192" s="170"/>
      <c r="F192" s="170"/>
      <c r="G192" s="112"/>
      <c r="H192" s="90"/>
      <c r="I192" s="4">
        <v>31.11</v>
      </c>
      <c r="J192" s="4">
        <v>29.4</v>
      </c>
      <c r="K192" s="4">
        <v>34.69</v>
      </c>
      <c r="L192" s="33">
        <f t="shared" si="5"/>
        <v>109.31131412508783</v>
      </c>
    </row>
    <row r="193" spans="1:24" s="13" customFormat="1" x14ac:dyDescent="0.25">
      <c r="A193" s="135">
        <f>A191+1</f>
        <v>69</v>
      </c>
      <c r="B193" s="91">
        <v>43049</v>
      </c>
      <c r="C193" s="94" t="s">
        <v>424</v>
      </c>
      <c r="D193" s="44" t="s">
        <v>445</v>
      </c>
      <c r="E193" s="91" t="s">
        <v>269</v>
      </c>
      <c r="F193" s="91" t="s">
        <v>77</v>
      </c>
      <c r="G193" s="91" t="s">
        <v>225</v>
      </c>
      <c r="H193" s="89" t="s">
        <v>209</v>
      </c>
      <c r="I193" s="4">
        <v>9.1</v>
      </c>
      <c r="J193" s="4" t="s">
        <v>306</v>
      </c>
      <c r="K193" s="4" t="s">
        <v>306</v>
      </c>
      <c r="L193" s="33"/>
    </row>
    <row r="194" spans="1:24" s="13" customFormat="1" x14ac:dyDescent="0.25">
      <c r="A194" s="136"/>
      <c r="B194" s="93"/>
      <c r="C194" s="95"/>
      <c r="D194" s="36" t="s">
        <v>446</v>
      </c>
      <c r="E194" s="112"/>
      <c r="F194" s="112"/>
      <c r="G194" s="112"/>
      <c r="H194" s="112"/>
      <c r="I194" s="4">
        <v>9.2200000000000006</v>
      </c>
      <c r="J194" s="4" t="s">
        <v>306</v>
      </c>
      <c r="K194" s="4" t="s">
        <v>306</v>
      </c>
      <c r="L194" s="33">
        <f t="shared" si="5"/>
        <v>101.31868131868134</v>
      </c>
    </row>
    <row r="195" spans="1:24" s="13" customFormat="1" x14ac:dyDescent="0.25">
      <c r="A195" s="135">
        <f>A193+1</f>
        <v>70</v>
      </c>
      <c r="B195" s="91">
        <v>43035</v>
      </c>
      <c r="C195" s="94" t="s">
        <v>417</v>
      </c>
      <c r="D195" s="44" t="s">
        <v>445</v>
      </c>
      <c r="E195" s="91" t="s">
        <v>397</v>
      </c>
      <c r="F195" s="91" t="s">
        <v>77</v>
      </c>
      <c r="G195" s="91" t="s">
        <v>81</v>
      </c>
      <c r="H195" s="89" t="s">
        <v>209</v>
      </c>
      <c r="I195" s="4">
        <v>5.25</v>
      </c>
      <c r="J195" s="4" t="s">
        <v>306</v>
      </c>
      <c r="K195" s="4" t="s">
        <v>306</v>
      </c>
      <c r="L195" s="33"/>
    </row>
    <row r="196" spans="1:24" s="13" customFormat="1" x14ac:dyDescent="0.25">
      <c r="A196" s="136"/>
      <c r="B196" s="93"/>
      <c r="C196" s="95"/>
      <c r="D196" s="36" t="s">
        <v>446</v>
      </c>
      <c r="E196" s="112"/>
      <c r="F196" s="112"/>
      <c r="G196" s="112"/>
      <c r="H196" s="112"/>
      <c r="I196" s="4">
        <v>5.25</v>
      </c>
      <c r="J196" s="4" t="s">
        <v>306</v>
      </c>
      <c r="K196" s="4" t="s">
        <v>306</v>
      </c>
      <c r="L196" s="33">
        <f t="shared" si="5"/>
        <v>100</v>
      </c>
    </row>
    <row r="197" spans="1:24" s="13" customFormat="1" x14ac:dyDescent="0.25">
      <c r="A197" s="135">
        <f>A195+1</f>
        <v>71</v>
      </c>
      <c r="B197" s="91" t="s">
        <v>425</v>
      </c>
      <c r="C197" s="94" t="s">
        <v>426</v>
      </c>
      <c r="D197" s="44" t="s">
        <v>445</v>
      </c>
      <c r="E197" s="89" t="s">
        <v>86</v>
      </c>
      <c r="F197" s="89" t="s">
        <v>77</v>
      </c>
      <c r="G197" s="89" t="s">
        <v>87</v>
      </c>
      <c r="H197" s="89" t="s">
        <v>210</v>
      </c>
      <c r="I197" s="4">
        <v>77.33</v>
      </c>
      <c r="J197" s="4">
        <v>77.33</v>
      </c>
      <c r="K197" s="7" t="s">
        <v>306</v>
      </c>
      <c r="L197" s="33"/>
    </row>
    <row r="198" spans="1:24" s="13" customFormat="1" x14ac:dyDescent="0.25">
      <c r="A198" s="136"/>
      <c r="B198" s="112"/>
      <c r="C198" s="112"/>
      <c r="D198" s="36" t="s">
        <v>446</v>
      </c>
      <c r="E198" s="90"/>
      <c r="F198" s="90"/>
      <c r="G198" s="90"/>
      <c r="H198" s="90"/>
      <c r="I198" s="4">
        <v>79.88</v>
      </c>
      <c r="J198" s="4">
        <v>79.88</v>
      </c>
      <c r="K198" s="7" t="s">
        <v>306</v>
      </c>
      <c r="L198" s="33">
        <f t="shared" si="5"/>
        <v>103.29755592913487</v>
      </c>
    </row>
    <row r="199" spans="1:24" s="13" customFormat="1" x14ac:dyDescent="0.25">
      <c r="A199" s="135">
        <f>A197+1</f>
        <v>72</v>
      </c>
      <c r="B199" s="91" t="s">
        <v>414</v>
      </c>
      <c r="C199" s="94" t="s">
        <v>415</v>
      </c>
      <c r="D199" s="44" t="s">
        <v>445</v>
      </c>
      <c r="E199" s="89" t="s">
        <v>226</v>
      </c>
      <c r="F199" s="89" t="s">
        <v>227</v>
      </c>
      <c r="G199" s="89" t="s">
        <v>228</v>
      </c>
      <c r="H199" s="89" t="s">
        <v>210</v>
      </c>
      <c r="I199" s="4">
        <v>64.05</v>
      </c>
      <c r="J199" s="4">
        <v>28.76</v>
      </c>
      <c r="K199" s="4">
        <v>33.94</v>
      </c>
      <c r="L199" s="33"/>
    </row>
    <row r="200" spans="1:24" s="13" customFormat="1" x14ac:dyDescent="0.25">
      <c r="A200" s="137"/>
      <c r="B200" s="92"/>
      <c r="C200" s="116"/>
      <c r="D200" s="36" t="s">
        <v>446</v>
      </c>
      <c r="E200" s="98"/>
      <c r="F200" s="98"/>
      <c r="G200" s="90"/>
      <c r="H200" s="90"/>
      <c r="I200" s="4">
        <v>65.010000000000005</v>
      </c>
      <c r="J200" s="4">
        <v>29.71</v>
      </c>
      <c r="K200" s="4">
        <v>35.06</v>
      </c>
      <c r="L200" s="33">
        <f t="shared" si="5"/>
        <v>101.49882903981266</v>
      </c>
    </row>
    <row r="201" spans="1:24" s="13" customFormat="1" ht="26.25" customHeight="1" x14ac:dyDescent="0.25">
      <c r="A201" s="137"/>
      <c r="B201" s="170"/>
      <c r="C201" s="170"/>
      <c r="D201" s="44" t="s">
        <v>445</v>
      </c>
      <c r="E201" s="170"/>
      <c r="F201" s="170"/>
      <c r="G201" s="89" t="s">
        <v>78</v>
      </c>
      <c r="H201" s="89" t="s">
        <v>209</v>
      </c>
      <c r="I201" s="4">
        <v>19.68</v>
      </c>
      <c r="J201" s="72" t="s">
        <v>306</v>
      </c>
      <c r="K201" s="4" t="s">
        <v>306</v>
      </c>
      <c r="L201" s="33"/>
    </row>
    <row r="202" spans="1:24" s="13" customFormat="1" ht="24.75" customHeight="1" x14ac:dyDescent="0.25">
      <c r="A202" s="136"/>
      <c r="B202" s="112"/>
      <c r="C202" s="112"/>
      <c r="D202" s="36" t="s">
        <v>446</v>
      </c>
      <c r="E202" s="112"/>
      <c r="F202" s="112"/>
      <c r="G202" s="112"/>
      <c r="H202" s="112"/>
      <c r="I202" s="4">
        <v>19.68</v>
      </c>
      <c r="J202" s="72" t="s">
        <v>306</v>
      </c>
      <c r="K202" s="4" t="s">
        <v>306</v>
      </c>
      <c r="L202" s="33">
        <f t="shared" si="5"/>
        <v>100</v>
      </c>
    </row>
    <row r="203" spans="1:24" s="13" customFormat="1" x14ac:dyDescent="0.25">
      <c r="A203" s="135"/>
      <c r="B203" s="91" t="s">
        <v>418</v>
      </c>
      <c r="C203" s="94" t="s">
        <v>419</v>
      </c>
      <c r="D203" s="44" t="s">
        <v>445</v>
      </c>
      <c r="E203" s="89" t="s">
        <v>342</v>
      </c>
      <c r="F203" s="89" t="s">
        <v>77</v>
      </c>
      <c r="G203" s="89" t="s">
        <v>268</v>
      </c>
      <c r="H203" s="89" t="s">
        <v>210</v>
      </c>
      <c r="I203" s="4">
        <v>28.52</v>
      </c>
      <c r="J203" s="4">
        <v>28.52</v>
      </c>
      <c r="K203" s="7">
        <v>33.65</v>
      </c>
      <c r="L203" s="33"/>
    </row>
    <row r="204" spans="1:24" s="13" customFormat="1" x14ac:dyDescent="0.25">
      <c r="A204" s="136"/>
      <c r="B204" s="112"/>
      <c r="C204" s="112"/>
      <c r="D204" s="36" t="s">
        <v>446</v>
      </c>
      <c r="E204" s="90"/>
      <c r="F204" s="90"/>
      <c r="G204" s="90"/>
      <c r="H204" s="90"/>
      <c r="I204" s="4">
        <v>29.43</v>
      </c>
      <c r="J204" s="4">
        <v>29.43</v>
      </c>
      <c r="K204" s="7">
        <v>34.729999999999997</v>
      </c>
      <c r="L204" s="33">
        <f t="shared" si="5"/>
        <v>103.19074333800842</v>
      </c>
    </row>
    <row r="205" spans="1:24" s="13" customFormat="1" ht="25.5" customHeight="1" x14ac:dyDescent="0.25">
      <c r="A205" s="135">
        <f>A199+1</f>
        <v>73</v>
      </c>
      <c r="B205" s="91" t="s">
        <v>418</v>
      </c>
      <c r="C205" s="94" t="s">
        <v>421</v>
      </c>
      <c r="D205" s="44" t="s">
        <v>445</v>
      </c>
      <c r="E205" s="89" t="s">
        <v>283</v>
      </c>
      <c r="F205" s="89" t="s">
        <v>77</v>
      </c>
      <c r="G205" s="89" t="s">
        <v>78</v>
      </c>
      <c r="H205" s="89" t="s">
        <v>210</v>
      </c>
      <c r="I205" s="4">
        <v>33.74</v>
      </c>
      <c r="J205" s="4">
        <v>33.74</v>
      </c>
      <c r="K205" s="7">
        <v>39.81</v>
      </c>
      <c r="L205" s="33"/>
    </row>
    <row r="206" spans="1:24" s="13" customFormat="1" ht="25.5" customHeight="1" x14ac:dyDescent="0.25">
      <c r="A206" s="136"/>
      <c r="B206" s="112"/>
      <c r="C206" s="112"/>
      <c r="D206" s="36" t="s">
        <v>446</v>
      </c>
      <c r="E206" s="90"/>
      <c r="F206" s="90"/>
      <c r="G206" s="90"/>
      <c r="H206" s="90"/>
      <c r="I206" s="4">
        <v>33.74</v>
      </c>
      <c r="J206" s="4">
        <v>33.74</v>
      </c>
      <c r="K206" s="7">
        <v>39.81</v>
      </c>
      <c r="L206" s="33">
        <f t="shared" si="5"/>
        <v>100</v>
      </c>
    </row>
    <row r="207" spans="1:24" x14ac:dyDescent="0.25">
      <c r="A207" s="106" t="s">
        <v>331</v>
      </c>
      <c r="B207" s="107"/>
      <c r="C207" s="107"/>
      <c r="D207" s="107"/>
      <c r="E207" s="107"/>
      <c r="F207" s="107"/>
      <c r="G207" s="107"/>
      <c r="H207" s="107"/>
      <c r="I207" s="107"/>
      <c r="J207" s="107"/>
      <c r="K207" s="108"/>
      <c r="L207" s="31"/>
      <c r="M207" s="11"/>
      <c r="N207" s="11"/>
      <c r="O207" s="11"/>
      <c r="P207" s="11"/>
      <c r="Q207" s="11"/>
      <c r="R207" s="11"/>
      <c r="S207" s="11"/>
      <c r="T207" s="11"/>
      <c r="U207" s="11"/>
      <c r="V207" s="11"/>
      <c r="W207" s="11"/>
      <c r="X207" s="11"/>
    </row>
    <row r="208" spans="1:24" x14ac:dyDescent="0.25">
      <c r="A208" s="110"/>
      <c r="B208" s="91">
        <v>43083</v>
      </c>
      <c r="C208" s="94" t="s">
        <v>620</v>
      </c>
      <c r="D208" s="44" t="s">
        <v>445</v>
      </c>
      <c r="E208" s="89" t="s">
        <v>378</v>
      </c>
      <c r="F208" s="89" t="s">
        <v>88</v>
      </c>
      <c r="G208" s="89" t="s">
        <v>229</v>
      </c>
      <c r="H208" s="89" t="s">
        <v>210</v>
      </c>
      <c r="I208" s="4">
        <v>36.18</v>
      </c>
      <c r="J208" s="4" t="s">
        <v>306</v>
      </c>
      <c r="K208" s="4" t="s">
        <v>306</v>
      </c>
    </row>
    <row r="209" spans="1:12" x14ac:dyDescent="0.25">
      <c r="A209" s="111"/>
      <c r="B209" s="93"/>
      <c r="C209" s="95"/>
      <c r="D209" s="36" t="s">
        <v>446</v>
      </c>
      <c r="E209" s="90"/>
      <c r="F209" s="90"/>
      <c r="G209" s="90"/>
      <c r="H209" s="90"/>
      <c r="I209" s="4">
        <v>37.369999999999997</v>
      </c>
      <c r="J209" s="4" t="s">
        <v>306</v>
      </c>
      <c r="K209" s="4" t="s">
        <v>306</v>
      </c>
      <c r="L209" s="33">
        <f t="shared" si="5"/>
        <v>103.28911000552792</v>
      </c>
    </row>
    <row r="210" spans="1:12" x14ac:dyDescent="0.25">
      <c r="A210" s="110"/>
      <c r="B210" s="91" t="s">
        <v>483</v>
      </c>
      <c r="C210" s="94" t="s">
        <v>621</v>
      </c>
      <c r="D210" s="44" t="s">
        <v>445</v>
      </c>
      <c r="E210" s="89" t="s">
        <v>149</v>
      </c>
      <c r="F210" s="89" t="s">
        <v>88</v>
      </c>
      <c r="G210" s="89" t="s">
        <v>150</v>
      </c>
      <c r="H210" s="89" t="s">
        <v>210</v>
      </c>
      <c r="I210" s="4">
        <v>26.79</v>
      </c>
      <c r="J210" s="4">
        <v>26.79</v>
      </c>
      <c r="K210" s="4">
        <v>31.61</v>
      </c>
    </row>
    <row r="211" spans="1:12" x14ac:dyDescent="0.25">
      <c r="A211" s="111"/>
      <c r="B211" s="93"/>
      <c r="C211" s="95"/>
      <c r="D211" s="36" t="s">
        <v>446</v>
      </c>
      <c r="E211" s="90"/>
      <c r="F211" s="90"/>
      <c r="G211" s="90"/>
      <c r="H211" s="90"/>
      <c r="I211" s="4">
        <v>27.67</v>
      </c>
      <c r="J211" s="4">
        <v>27.67</v>
      </c>
      <c r="K211" s="4">
        <v>32.65</v>
      </c>
      <c r="L211" s="33">
        <f t="shared" si="5"/>
        <v>103.28480776409108</v>
      </c>
    </row>
    <row r="212" spans="1:12" ht="22.5" customHeight="1" x14ac:dyDescent="0.25">
      <c r="A212" s="110"/>
      <c r="B212" s="91" t="s">
        <v>483</v>
      </c>
      <c r="C212" s="94" t="s">
        <v>590</v>
      </c>
      <c r="D212" s="44" t="s">
        <v>445</v>
      </c>
      <c r="E212" s="89" t="s">
        <v>379</v>
      </c>
      <c r="F212" s="89" t="s">
        <v>88</v>
      </c>
      <c r="G212" s="89" t="s">
        <v>96</v>
      </c>
      <c r="H212" s="89" t="s">
        <v>210</v>
      </c>
      <c r="I212" s="4">
        <v>91.61</v>
      </c>
      <c r="J212" s="4">
        <v>32.4</v>
      </c>
      <c r="K212" s="4" t="s">
        <v>306</v>
      </c>
    </row>
    <row r="213" spans="1:12" x14ac:dyDescent="0.25">
      <c r="A213" s="111"/>
      <c r="B213" s="93"/>
      <c r="C213" s="95"/>
      <c r="D213" s="36" t="s">
        <v>446</v>
      </c>
      <c r="E213" s="90"/>
      <c r="F213" s="90"/>
      <c r="G213" s="90"/>
      <c r="H213" s="90"/>
      <c r="I213" s="4">
        <v>93.73</v>
      </c>
      <c r="J213" s="4">
        <v>33.47</v>
      </c>
      <c r="K213" s="4" t="s">
        <v>306</v>
      </c>
      <c r="L213" s="33">
        <f t="shared" si="5"/>
        <v>102.31415784303024</v>
      </c>
    </row>
    <row r="214" spans="1:12" x14ac:dyDescent="0.25">
      <c r="A214" s="110"/>
      <c r="B214" s="91" t="s">
        <v>449</v>
      </c>
      <c r="C214" s="94" t="s">
        <v>591</v>
      </c>
      <c r="D214" s="44" t="s">
        <v>445</v>
      </c>
      <c r="E214" s="89" t="s">
        <v>97</v>
      </c>
      <c r="F214" s="89" t="s">
        <v>88</v>
      </c>
      <c r="G214" s="89" t="s">
        <v>98</v>
      </c>
      <c r="H214" s="89" t="s">
        <v>210</v>
      </c>
      <c r="I214" s="4">
        <v>52.91</v>
      </c>
      <c r="J214" s="4">
        <v>52.91</v>
      </c>
      <c r="K214" s="4" t="s">
        <v>306</v>
      </c>
    </row>
    <row r="215" spans="1:12" ht="20.25" customHeight="1" x14ac:dyDescent="0.25">
      <c r="A215" s="111"/>
      <c r="B215" s="93"/>
      <c r="C215" s="95"/>
      <c r="D215" s="36" t="s">
        <v>446</v>
      </c>
      <c r="E215" s="90"/>
      <c r="F215" s="90"/>
      <c r="G215" s="90"/>
      <c r="H215" s="90"/>
      <c r="I215" s="4">
        <v>54.64</v>
      </c>
      <c r="J215" s="4">
        <v>54.64</v>
      </c>
      <c r="K215" s="4" t="s">
        <v>306</v>
      </c>
      <c r="L215" s="33">
        <f t="shared" si="5"/>
        <v>103.26970326970329</v>
      </c>
    </row>
    <row r="216" spans="1:12" ht="17.25" customHeight="1" x14ac:dyDescent="0.25">
      <c r="A216" s="110"/>
      <c r="B216" s="91" t="s">
        <v>437</v>
      </c>
      <c r="C216" s="94" t="s">
        <v>593</v>
      </c>
      <c r="D216" s="44" t="s">
        <v>445</v>
      </c>
      <c r="E216" s="89" t="s">
        <v>380</v>
      </c>
      <c r="F216" s="89" t="s">
        <v>88</v>
      </c>
      <c r="G216" s="89" t="s">
        <v>89</v>
      </c>
      <c r="H216" s="89" t="s">
        <v>210</v>
      </c>
      <c r="I216" s="4">
        <v>42.26</v>
      </c>
      <c r="J216" s="4">
        <v>33.65</v>
      </c>
      <c r="K216" s="4" t="s">
        <v>306</v>
      </c>
    </row>
    <row r="217" spans="1:12" ht="18.75" customHeight="1" x14ac:dyDescent="0.25">
      <c r="A217" s="143"/>
      <c r="B217" s="92"/>
      <c r="C217" s="116"/>
      <c r="D217" s="36" t="s">
        <v>446</v>
      </c>
      <c r="E217" s="98"/>
      <c r="F217" s="98"/>
      <c r="G217" s="90"/>
      <c r="H217" s="90"/>
      <c r="I217" s="4">
        <v>44.09</v>
      </c>
      <c r="J217" s="4">
        <v>34.76</v>
      </c>
      <c r="K217" s="4" t="s">
        <v>306</v>
      </c>
      <c r="L217" s="33">
        <f t="shared" si="5"/>
        <v>104.33033601514437</v>
      </c>
    </row>
    <row r="218" spans="1:12" ht="17.25" customHeight="1" x14ac:dyDescent="0.25">
      <c r="A218" s="143"/>
      <c r="B218" s="92"/>
      <c r="C218" s="116"/>
      <c r="D218" s="44" t="s">
        <v>445</v>
      </c>
      <c r="E218" s="98"/>
      <c r="F218" s="98"/>
      <c r="G218" s="89" t="s">
        <v>99</v>
      </c>
      <c r="H218" s="89" t="s">
        <v>210</v>
      </c>
      <c r="I218" s="4">
        <v>99.66</v>
      </c>
      <c r="J218" s="4">
        <v>32.28</v>
      </c>
      <c r="K218" s="4" t="s">
        <v>306</v>
      </c>
    </row>
    <row r="219" spans="1:12" ht="18.75" customHeight="1" x14ac:dyDescent="0.25">
      <c r="A219" s="143"/>
      <c r="B219" s="92"/>
      <c r="C219" s="116"/>
      <c r="D219" s="36" t="s">
        <v>446</v>
      </c>
      <c r="E219" s="98"/>
      <c r="F219" s="98"/>
      <c r="G219" s="90"/>
      <c r="H219" s="90"/>
      <c r="I219" s="4">
        <v>101.44</v>
      </c>
      <c r="J219" s="4">
        <v>33.35</v>
      </c>
      <c r="K219" s="4" t="s">
        <v>306</v>
      </c>
      <c r="L219" s="33">
        <f t="shared" si="5"/>
        <v>101.7860726469998</v>
      </c>
    </row>
    <row r="220" spans="1:12" ht="18.75" customHeight="1" x14ac:dyDescent="0.25">
      <c r="A220" s="143"/>
      <c r="B220" s="92"/>
      <c r="C220" s="116"/>
      <c r="D220" s="44" t="s">
        <v>445</v>
      </c>
      <c r="E220" s="98"/>
      <c r="F220" s="98"/>
      <c r="G220" s="89" t="s">
        <v>94</v>
      </c>
      <c r="H220" s="89" t="s">
        <v>210</v>
      </c>
      <c r="I220" s="4">
        <v>59.66</v>
      </c>
      <c r="J220" s="4">
        <v>39.33</v>
      </c>
      <c r="K220" s="4" t="s">
        <v>306</v>
      </c>
    </row>
    <row r="221" spans="1:12" ht="17.25" customHeight="1" x14ac:dyDescent="0.25">
      <c r="A221" s="143"/>
      <c r="B221" s="92"/>
      <c r="C221" s="116"/>
      <c r="D221" s="36" t="s">
        <v>446</v>
      </c>
      <c r="E221" s="98"/>
      <c r="F221" s="98"/>
      <c r="G221" s="90"/>
      <c r="H221" s="90"/>
      <c r="I221" s="4">
        <v>62.63</v>
      </c>
      <c r="J221" s="4">
        <v>40.630000000000003</v>
      </c>
      <c r="K221" s="4" t="s">
        <v>306</v>
      </c>
      <c r="L221" s="33">
        <f t="shared" si="5"/>
        <v>104.97820985584983</v>
      </c>
    </row>
    <row r="222" spans="1:12" x14ac:dyDescent="0.25">
      <c r="A222" s="143"/>
      <c r="B222" s="92"/>
      <c r="C222" s="116"/>
      <c r="D222" s="44" t="s">
        <v>445</v>
      </c>
      <c r="E222" s="98"/>
      <c r="F222" s="98"/>
      <c r="G222" s="89" t="s">
        <v>101</v>
      </c>
      <c r="H222" s="89" t="s">
        <v>210</v>
      </c>
      <c r="I222" s="4">
        <v>49.38</v>
      </c>
      <c r="J222" s="4">
        <v>45.41</v>
      </c>
      <c r="K222" s="4" t="s">
        <v>306</v>
      </c>
    </row>
    <row r="223" spans="1:12" ht="18" customHeight="1" x14ac:dyDescent="0.25">
      <c r="A223" s="143"/>
      <c r="B223" s="92"/>
      <c r="C223" s="116"/>
      <c r="D223" s="36" t="s">
        <v>446</v>
      </c>
      <c r="E223" s="98"/>
      <c r="F223" s="98"/>
      <c r="G223" s="90"/>
      <c r="H223" s="90"/>
      <c r="I223" s="4">
        <v>51.24</v>
      </c>
      <c r="J223" s="4">
        <v>46.91</v>
      </c>
      <c r="K223" s="4" t="s">
        <v>306</v>
      </c>
      <c r="L223" s="33">
        <f t="shared" si="5"/>
        <v>103.76670716889429</v>
      </c>
    </row>
    <row r="224" spans="1:12" x14ac:dyDescent="0.25">
      <c r="A224" s="143"/>
      <c r="B224" s="92"/>
      <c r="C224" s="116"/>
      <c r="D224" s="44" t="s">
        <v>445</v>
      </c>
      <c r="E224" s="98"/>
      <c r="F224" s="98"/>
      <c r="G224" s="89" t="s">
        <v>92</v>
      </c>
      <c r="H224" s="89" t="s">
        <v>210</v>
      </c>
      <c r="I224" s="4">
        <v>88.81</v>
      </c>
      <c r="J224" s="4">
        <v>41.61</v>
      </c>
      <c r="K224" s="4" t="s">
        <v>306</v>
      </c>
    </row>
    <row r="225" spans="1:82" x14ac:dyDescent="0.25">
      <c r="A225" s="143"/>
      <c r="B225" s="92"/>
      <c r="C225" s="116"/>
      <c r="D225" s="36" t="s">
        <v>446</v>
      </c>
      <c r="E225" s="98"/>
      <c r="F225" s="98"/>
      <c r="G225" s="90"/>
      <c r="H225" s="90"/>
      <c r="I225" s="4">
        <v>88.81</v>
      </c>
      <c r="J225" s="4">
        <v>42.98</v>
      </c>
      <c r="K225" s="4" t="s">
        <v>306</v>
      </c>
      <c r="L225" s="33">
        <f t="shared" si="5"/>
        <v>100</v>
      </c>
    </row>
    <row r="226" spans="1:82" x14ac:dyDescent="0.25">
      <c r="A226" s="143"/>
      <c r="B226" s="92"/>
      <c r="C226" s="116"/>
      <c r="D226" s="44" t="s">
        <v>445</v>
      </c>
      <c r="E226" s="98"/>
      <c r="F226" s="98"/>
      <c r="G226" s="89" t="s">
        <v>100</v>
      </c>
      <c r="H226" s="89" t="s">
        <v>210</v>
      </c>
      <c r="I226" s="4">
        <v>60.24</v>
      </c>
      <c r="J226" s="4">
        <v>41.62</v>
      </c>
      <c r="K226" s="4" t="s">
        <v>306</v>
      </c>
    </row>
    <row r="227" spans="1:82" x14ac:dyDescent="0.25">
      <c r="A227" s="111"/>
      <c r="B227" s="93"/>
      <c r="C227" s="95"/>
      <c r="D227" s="36" t="s">
        <v>446</v>
      </c>
      <c r="E227" s="90"/>
      <c r="F227" s="90"/>
      <c r="G227" s="90"/>
      <c r="H227" s="90"/>
      <c r="I227" s="4">
        <v>60.24</v>
      </c>
      <c r="J227" s="4">
        <v>42.99</v>
      </c>
      <c r="K227" s="4" t="s">
        <v>306</v>
      </c>
      <c r="L227" s="33">
        <f t="shared" si="5"/>
        <v>100</v>
      </c>
    </row>
    <row r="228" spans="1:82" s="13" customFormat="1" x14ac:dyDescent="0.25">
      <c r="A228" s="135"/>
      <c r="B228" s="91" t="s">
        <v>437</v>
      </c>
      <c r="C228" s="91" t="s">
        <v>596</v>
      </c>
      <c r="D228" s="44" t="s">
        <v>445</v>
      </c>
      <c r="E228" s="91" t="s">
        <v>256</v>
      </c>
      <c r="F228" s="128" t="s">
        <v>88</v>
      </c>
      <c r="G228" s="91" t="s">
        <v>102</v>
      </c>
      <c r="H228" s="91" t="s">
        <v>210</v>
      </c>
      <c r="I228" s="4">
        <v>38.770000000000003</v>
      </c>
      <c r="J228" s="4">
        <v>32.950000000000003</v>
      </c>
      <c r="K228" s="4" t="s">
        <v>306</v>
      </c>
      <c r="L228" s="32"/>
      <c r="M228" s="15"/>
      <c r="N228" s="15"/>
      <c r="O228" s="15"/>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row>
    <row r="229" spans="1:82" s="13" customFormat="1" x14ac:dyDescent="0.25">
      <c r="A229" s="136"/>
      <c r="B229" s="93"/>
      <c r="C229" s="93"/>
      <c r="D229" s="36" t="s">
        <v>446</v>
      </c>
      <c r="E229" s="93"/>
      <c r="F229" s="129"/>
      <c r="G229" s="117"/>
      <c r="H229" s="117"/>
      <c r="I229" s="4">
        <v>39.6</v>
      </c>
      <c r="J229" s="4">
        <v>34.01</v>
      </c>
      <c r="K229" s="4" t="s">
        <v>306</v>
      </c>
      <c r="L229" s="32">
        <f t="shared" si="5"/>
        <v>102.1408305390766</v>
      </c>
      <c r="M229" s="15"/>
      <c r="N229" s="15"/>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row>
    <row r="230" spans="1:82" x14ac:dyDescent="0.25">
      <c r="A230" s="106" t="s">
        <v>296</v>
      </c>
      <c r="B230" s="107"/>
      <c r="C230" s="107"/>
      <c r="D230" s="107"/>
      <c r="E230" s="107"/>
      <c r="F230" s="107"/>
      <c r="G230" s="107"/>
      <c r="H230" s="107"/>
      <c r="I230" s="107"/>
      <c r="J230" s="107"/>
      <c r="K230" s="108"/>
      <c r="L230" s="31"/>
      <c r="M230" s="11"/>
      <c r="N230" s="11"/>
      <c r="O230" s="11"/>
      <c r="P230" s="11"/>
      <c r="Q230" s="11"/>
      <c r="R230" s="11"/>
      <c r="S230" s="11"/>
      <c r="T230" s="11"/>
      <c r="U230" s="11"/>
      <c r="V230" s="11"/>
      <c r="W230" s="11"/>
      <c r="X230" s="11"/>
    </row>
    <row r="231" spans="1:82" ht="27.75" customHeight="1" x14ac:dyDescent="0.25">
      <c r="A231" s="110"/>
      <c r="B231" s="91" t="s">
        <v>422</v>
      </c>
      <c r="C231" s="94" t="s">
        <v>588</v>
      </c>
      <c r="D231" s="36" t="s">
        <v>445</v>
      </c>
      <c r="E231" s="89" t="s">
        <v>106</v>
      </c>
      <c r="F231" s="89" t="s">
        <v>104</v>
      </c>
      <c r="G231" s="89" t="s">
        <v>105</v>
      </c>
      <c r="H231" s="89" t="s">
        <v>210</v>
      </c>
      <c r="I231" s="4">
        <v>19.72</v>
      </c>
      <c r="J231" s="4">
        <v>19.72</v>
      </c>
      <c r="K231" s="4">
        <v>23.27</v>
      </c>
    </row>
    <row r="232" spans="1:82" ht="24" customHeight="1" x14ac:dyDescent="0.25">
      <c r="A232" s="143"/>
      <c r="B232" s="92"/>
      <c r="C232" s="116"/>
      <c r="D232" s="36" t="s">
        <v>446</v>
      </c>
      <c r="E232" s="98"/>
      <c r="F232" s="98"/>
      <c r="G232" s="90"/>
      <c r="H232" s="90"/>
      <c r="I232" s="4">
        <v>20.37</v>
      </c>
      <c r="J232" s="4">
        <v>20.37</v>
      </c>
      <c r="K232" s="4">
        <v>24.04</v>
      </c>
      <c r="L232" s="33">
        <f t="shared" si="5"/>
        <v>103.29614604462476</v>
      </c>
    </row>
    <row r="233" spans="1:82" ht="31.5" customHeight="1" x14ac:dyDescent="0.25">
      <c r="A233" s="143"/>
      <c r="B233" s="92"/>
      <c r="C233" s="116"/>
      <c r="D233" s="36" t="s">
        <v>445</v>
      </c>
      <c r="E233" s="161"/>
      <c r="F233" s="161"/>
      <c r="G233" s="89" t="s">
        <v>396</v>
      </c>
      <c r="H233" s="89" t="s">
        <v>210</v>
      </c>
      <c r="I233" s="4">
        <v>19.72</v>
      </c>
      <c r="J233" s="4">
        <v>18.399999999999999</v>
      </c>
      <c r="K233" s="4">
        <v>21.71</v>
      </c>
    </row>
    <row r="234" spans="1:82" ht="35.25" customHeight="1" x14ac:dyDescent="0.25">
      <c r="A234" s="111"/>
      <c r="B234" s="93"/>
      <c r="C234" s="95"/>
      <c r="D234" s="36" t="s">
        <v>446</v>
      </c>
      <c r="E234" s="117"/>
      <c r="F234" s="117"/>
      <c r="G234" s="90"/>
      <c r="H234" s="90"/>
      <c r="I234" s="4">
        <v>20.37</v>
      </c>
      <c r="J234" s="4">
        <v>19.010000000000002</v>
      </c>
      <c r="K234" s="4">
        <v>22.43</v>
      </c>
      <c r="L234" s="33">
        <f t="shared" si="5"/>
        <v>103.29614604462476</v>
      </c>
    </row>
    <row r="235" spans="1:82" x14ac:dyDescent="0.25">
      <c r="A235" s="110"/>
      <c r="B235" s="91">
        <f>ХВС!B235</f>
        <v>43049</v>
      </c>
      <c r="C235" s="160" t="s">
        <v>587</v>
      </c>
      <c r="D235" s="36" t="s">
        <v>445</v>
      </c>
      <c r="E235" s="89" t="s">
        <v>103</v>
      </c>
      <c r="F235" s="89" t="s">
        <v>104</v>
      </c>
      <c r="G235" s="89" t="s">
        <v>105</v>
      </c>
      <c r="H235" s="89" t="s">
        <v>210</v>
      </c>
      <c r="I235" s="4">
        <v>29.63</v>
      </c>
      <c r="J235" s="4" t="s">
        <v>312</v>
      </c>
      <c r="K235" s="4" t="s">
        <v>312</v>
      </c>
    </row>
    <row r="236" spans="1:82" x14ac:dyDescent="0.25">
      <c r="A236" s="111"/>
      <c r="B236" s="93"/>
      <c r="C236" s="95"/>
      <c r="D236" s="36" t="s">
        <v>446</v>
      </c>
      <c r="E236" s="90"/>
      <c r="F236" s="90"/>
      <c r="G236" s="90"/>
      <c r="H236" s="90"/>
      <c r="I236" s="4">
        <v>31.71</v>
      </c>
      <c r="J236" s="4" t="s">
        <v>312</v>
      </c>
      <c r="K236" s="4" t="s">
        <v>312</v>
      </c>
      <c r="L236" s="33">
        <f t="shared" si="5"/>
        <v>107.01991225109686</v>
      </c>
    </row>
    <row r="237" spans="1:82" x14ac:dyDescent="0.25">
      <c r="A237" s="110"/>
      <c r="B237" s="91">
        <v>43049</v>
      </c>
      <c r="C237" s="94" t="s">
        <v>586</v>
      </c>
      <c r="D237" s="36" t="s">
        <v>445</v>
      </c>
      <c r="E237" s="89" t="s">
        <v>230</v>
      </c>
      <c r="F237" s="89" t="s">
        <v>104</v>
      </c>
      <c r="G237" s="89" t="s">
        <v>105</v>
      </c>
      <c r="H237" s="89" t="s">
        <v>210</v>
      </c>
      <c r="I237" s="4">
        <v>7.85</v>
      </c>
      <c r="J237" s="4" t="s">
        <v>312</v>
      </c>
      <c r="K237" s="4" t="s">
        <v>312</v>
      </c>
    </row>
    <row r="238" spans="1:82" x14ac:dyDescent="0.25">
      <c r="A238" s="111"/>
      <c r="B238" s="93"/>
      <c r="C238" s="95"/>
      <c r="D238" s="36" t="s">
        <v>446</v>
      </c>
      <c r="E238" s="90"/>
      <c r="F238" s="90"/>
      <c r="G238" s="90"/>
      <c r="H238" s="90"/>
      <c r="I238" s="4">
        <v>9.23</v>
      </c>
      <c r="J238" s="4" t="s">
        <v>312</v>
      </c>
      <c r="K238" s="4" t="s">
        <v>312</v>
      </c>
      <c r="L238" s="33">
        <f t="shared" si="5"/>
        <v>117.57961783439492</v>
      </c>
    </row>
    <row r="239" spans="1:82" x14ac:dyDescent="0.25">
      <c r="A239" s="106" t="s">
        <v>297</v>
      </c>
      <c r="B239" s="107"/>
      <c r="C239" s="107"/>
      <c r="D239" s="107"/>
      <c r="E239" s="107"/>
      <c r="F239" s="107"/>
      <c r="G239" s="107"/>
      <c r="H239" s="107"/>
      <c r="I239" s="107"/>
      <c r="J239" s="107"/>
      <c r="K239" s="108"/>
      <c r="L239" s="31"/>
      <c r="M239" s="11"/>
      <c r="N239" s="11"/>
      <c r="O239" s="11"/>
      <c r="P239" s="11"/>
      <c r="Q239" s="11"/>
      <c r="R239" s="11"/>
      <c r="S239" s="11"/>
      <c r="T239" s="11"/>
      <c r="U239" s="11"/>
      <c r="V239" s="11"/>
      <c r="W239" s="11"/>
      <c r="X239" s="11"/>
    </row>
    <row r="240" spans="1:82" x14ac:dyDescent="0.25">
      <c r="A240" s="110">
        <f>A237+1</f>
        <v>1</v>
      </c>
      <c r="B240" s="91" t="s">
        <v>536</v>
      </c>
      <c r="C240" s="94" t="s">
        <v>537</v>
      </c>
      <c r="D240" s="44" t="s">
        <v>445</v>
      </c>
      <c r="E240" s="89" t="s">
        <v>107</v>
      </c>
      <c r="F240" s="89" t="s">
        <v>108</v>
      </c>
      <c r="G240" s="89" t="s">
        <v>109</v>
      </c>
      <c r="H240" s="89" t="s">
        <v>210</v>
      </c>
      <c r="I240" s="4">
        <v>36.76</v>
      </c>
      <c r="J240" s="4">
        <v>36.76</v>
      </c>
      <c r="K240" s="4">
        <v>43.38</v>
      </c>
    </row>
    <row r="241" spans="1:24" x14ac:dyDescent="0.25">
      <c r="A241" s="111"/>
      <c r="B241" s="93"/>
      <c r="C241" s="95"/>
      <c r="D241" s="36" t="s">
        <v>446</v>
      </c>
      <c r="E241" s="90"/>
      <c r="F241" s="90"/>
      <c r="G241" s="90"/>
      <c r="H241" s="90"/>
      <c r="I241" s="4">
        <v>37.979999999999997</v>
      </c>
      <c r="J241" s="4">
        <v>37.979999999999997</v>
      </c>
      <c r="K241" s="4">
        <f>J241*1.18</f>
        <v>44.816399999999994</v>
      </c>
      <c r="L241" s="33">
        <f t="shared" si="5"/>
        <v>103.31882480957562</v>
      </c>
    </row>
    <row r="242" spans="1:24" x14ac:dyDescent="0.25">
      <c r="A242" s="110">
        <f>A240+1</f>
        <v>2</v>
      </c>
      <c r="B242" s="91" t="s">
        <v>538</v>
      </c>
      <c r="C242" s="94" t="s">
        <v>539</v>
      </c>
      <c r="D242" s="44" t="s">
        <v>445</v>
      </c>
      <c r="E242" s="89" t="s">
        <v>110</v>
      </c>
      <c r="F242" s="89" t="s">
        <v>108</v>
      </c>
      <c r="G242" s="89" t="s">
        <v>111</v>
      </c>
      <c r="H242" s="89" t="s">
        <v>209</v>
      </c>
      <c r="I242" s="4">
        <v>8.0299999999999994</v>
      </c>
      <c r="J242" s="4">
        <v>8.0299999999999994</v>
      </c>
      <c r="K242" s="4" t="s">
        <v>312</v>
      </c>
    </row>
    <row r="243" spans="1:24" x14ac:dyDescent="0.25">
      <c r="A243" s="111"/>
      <c r="B243" s="93"/>
      <c r="C243" s="95"/>
      <c r="D243" s="36" t="s">
        <v>446</v>
      </c>
      <c r="E243" s="90"/>
      <c r="F243" s="90"/>
      <c r="G243" s="90"/>
      <c r="H243" s="90"/>
      <c r="I243" s="4">
        <v>8.0299999999999994</v>
      </c>
      <c r="J243" s="4">
        <v>8.0299999999999994</v>
      </c>
      <c r="K243" s="4" t="s">
        <v>312</v>
      </c>
      <c r="L243" s="33">
        <f t="shared" si="5"/>
        <v>100</v>
      </c>
    </row>
    <row r="244" spans="1:24" x14ac:dyDescent="0.25">
      <c r="A244" s="110">
        <f>A242+1</f>
        <v>3</v>
      </c>
      <c r="B244" s="91" t="s">
        <v>541</v>
      </c>
      <c r="C244" s="94" t="s">
        <v>535</v>
      </c>
      <c r="D244" s="44" t="s">
        <v>445</v>
      </c>
      <c r="E244" s="89" t="s">
        <v>112</v>
      </c>
      <c r="F244" s="89" t="s">
        <v>108</v>
      </c>
      <c r="G244" s="89" t="s">
        <v>362</v>
      </c>
      <c r="H244" s="89" t="s">
        <v>210</v>
      </c>
      <c r="I244" s="4">
        <v>26.06</v>
      </c>
      <c r="J244" s="4">
        <v>26.06</v>
      </c>
      <c r="K244" s="4">
        <v>30.75</v>
      </c>
    </row>
    <row r="245" spans="1:24" x14ac:dyDescent="0.25">
      <c r="A245" s="143"/>
      <c r="B245" s="92"/>
      <c r="C245" s="116"/>
      <c r="D245" s="36" t="s">
        <v>446</v>
      </c>
      <c r="E245" s="98"/>
      <c r="F245" s="98"/>
      <c r="G245" s="90"/>
      <c r="H245" s="98"/>
      <c r="I245" s="4">
        <v>26.94</v>
      </c>
      <c r="J245" s="4">
        <v>26.92</v>
      </c>
      <c r="K245" s="4">
        <v>31.77</v>
      </c>
      <c r="L245" s="33">
        <f t="shared" si="5"/>
        <v>103.37682271680737</v>
      </c>
    </row>
    <row r="246" spans="1:24" x14ac:dyDescent="0.25">
      <c r="A246" s="143"/>
      <c r="B246" s="92"/>
      <c r="C246" s="116"/>
      <c r="D246" s="44" t="s">
        <v>445</v>
      </c>
      <c r="E246" s="98"/>
      <c r="F246" s="98"/>
      <c r="G246" s="89" t="s">
        <v>114</v>
      </c>
      <c r="H246" s="98"/>
      <c r="I246" s="4">
        <v>26.06</v>
      </c>
      <c r="J246" s="4">
        <v>20.51</v>
      </c>
      <c r="K246" s="4">
        <v>24.2</v>
      </c>
    </row>
    <row r="247" spans="1:24" x14ac:dyDescent="0.25">
      <c r="A247" s="111"/>
      <c r="B247" s="93"/>
      <c r="C247" s="95"/>
      <c r="D247" s="36" t="s">
        <v>446</v>
      </c>
      <c r="E247" s="90"/>
      <c r="F247" s="90"/>
      <c r="G247" s="90"/>
      <c r="H247" s="90"/>
      <c r="I247" s="4">
        <v>26.94</v>
      </c>
      <c r="J247" s="4">
        <v>21.19</v>
      </c>
      <c r="K247" s="4">
        <v>25</v>
      </c>
      <c r="L247" s="33">
        <f t="shared" si="5"/>
        <v>103.37682271680737</v>
      </c>
    </row>
    <row r="248" spans="1:24" x14ac:dyDescent="0.25">
      <c r="A248" s="110">
        <f>A244+1</f>
        <v>4</v>
      </c>
      <c r="B248" s="91" t="s">
        <v>532</v>
      </c>
      <c r="C248" s="94" t="s">
        <v>533</v>
      </c>
      <c r="D248" s="44" t="s">
        <v>445</v>
      </c>
      <c r="E248" s="89" t="s">
        <v>346</v>
      </c>
      <c r="F248" s="89" t="s">
        <v>108</v>
      </c>
      <c r="G248" s="89" t="s">
        <v>115</v>
      </c>
      <c r="H248" s="89" t="s">
        <v>210</v>
      </c>
      <c r="I248" s="4">
        <v>25.81</v>
      </c>
      <c r="J248" s="4">
        <v>25.81</v>
      </c>
      <c r="K248" s="4">
        <v>30.46</v>
      </c>
    </row>
    <row r="249" spans="1:24" x14ac:dyDescent="0.25">
      <c r="A249" s="111"/>
      <c r="B249" s="93"/>
      <c r="C249" s="95"/>
      <c r="D249" s="36" t="s">
        <v>446</v>
      </c>
      <c r="E249" s="90"/>
      <c r="F249" s="90"/>
      <c r="G249" s="90"/>
      <c r="H249" s="90"/>
      <c r="I249" s="4">
        <v>25.83</v>
      </c>
      <c r="J249" s="4">
        <v>25.83</v>
      </c>
      <c r="K249" s="4">
        <v>30.48</v>
      </c>
      <c r="L249" s="33">
        <f t="shared" si="5"/>
        <v>100.07748934521503</v>
      </c>
    </row>
    <row r="250" spans="1:24" x14ac:dyDescent="0.25">
      <c r="A250" s="83">
        <f>A248+1</f>
        <v>5</v>
      </c>
      <c r="B250" s="81">
        <v>43097</v>
      </c>
      <c r="C250" s="80" t="s">
        <v>525</v>
      </c>
      <c r="D250" s="44" t="s">
        <v>654</v>
      </c>
      <c r="E250" s="79" t="s">
        <v>522</v>
      </c>
      <c r="F250" s="79" t="s">
        <v>108</v>
      </c>
      <c r="G250" s="79" t="s">
        <v>116</v>
      </c>
      <c r="H250" s="79" t="s">
        <v>210</v>
      </c>
      <c r="I250" s="4">
        <v>39.81</v>
      </c>
      <c r="J250" s="4">
        <v>24.95</v>
      </c>
      <c r="K250" s="4">
        <v>29.44</v>
      </c>
    </row>
    <row r="251" spans="1:24" x14ac:dyDescent="0.25">
      <c r="A251" s="110">
        <f>A250+1</f>
        <v>6</v>
      </c>
      <c r="B251" s="91">
        <v>43161</v>
      </c>
      <c r="C251" s="94" t="s">
        <v>653</v>
      </c>
      <c r="D251" s="82" t="s">
        <v>652</v>
      </c>
      <c r="E251" s="89" t="s">
        <v>651</v>
      </c>
      <c r="F251" s="89" t="s">
        <v>108</v>
      </c>
      <c r="G251" s="89" t="s">
        <v>116</v>
      </c>
      <c r="H251" s="89" t="s">
        <v>210</v>
      </c>
      <c r="I251" s="4">
        <v>45.29</v>
      </c>
      <c r="J251" s="4">
        <v>29.44</v>
      </c>
      <c r="K251" s="4" t="s">
        <v>312</v>
      </c>
      <c r="L251" s="85"/>
    </row>
    <row r="252" spans="1:24" x14ac:dyDescent="0.25">
      <c r="A252" s="111"/>
      <c r="B252" s="93"/>
      <c r="C252" s="95"/>
      <c r="D252" s="84" t="s">
        <v>446</v>
      </c>
      <c r="E252" s="90"/>
      <c r="F252" s="90"/>
      <c r="G252" s="90"/>
      <c r="H252" s="90"/>
      <c r="I252" s="4">
        <v>45.29</v>
      </c>
      <c r="J252" s="4">
        <v>30.41</v>
      </c>
      <c r="K252" s="4" t="s">
        <v>312</v>
      </c>
      <c r="L252" s="85">
        <f t="shared" ref="L252" si="6">I252/I251*100</f>
        <v>100</v>
      </c>
    </row>
    <row r="253" spans="1:24" x14ac:dyDescent="0.25">
      <c r="A253" s="110">
        <f>A250+1</f>
        <v>6</v>
      </c>
      <c r="B253" s="91">
        <v>43088</v>
      </c>
      <c r="C253" s="91" t="s">
        <v>531</v>
      </c>
      <c r="D253" s="44" t="s">
        <v>445</v>
      </c>
      <c r="E253" s="89" t="s">
        <v>117</v>
      </c>
      <c r="F253" s="89" t="s">
        <v>108</v>
      </c>
      <c r="G253" s="89" t="s">
        <v>118</v>
      </c>
      <c r="H253" s="89" t="s">
        <v>210</v>
      </c>
      <c r="I253" s="4">
        <v>20.010000000000002</v>
      </c>
      <c r="J253" s="4" t="s">
        <v>312</v>
      </c>
      <c r="K253" s="4" t="s">
        <v>312</v>
      </c>
    </row>
    <row r="254" spans="1:24" ht="45.75" customHeight="1" x14ac:dyDescent="0.25">
      <c r="A254" s="111"/>
      <c r="B254" s="93"/>
      <c r="C254" s="93"/>
      <c r="D254" s="36" t="s">
        <v>446</v>
      </c>
      <c r="E254" s="90"/>
      <c r="F254" s="90"/>
      <c r="G254" s="90"/>
      <c r="H254" s="90"/>
      <c r="I254" s="4">
        <v>22.07</v>
      </c>
      <c r="J254" s="4" t="s">
        <v>312</v>
      </c>
      <c r="K254" s="4" t="s">
        <v>312</v>
      </c>
      <c r="L254" s="33">
        <f t="shared" ref="L254:L307" si="7">I254/I253*100</f>
        <v>110.29485257371314</v>
      </c>
    </row>
    <row r="255" spans="1:24" ht="22.5" customHeight="1" x14ac:dyDescent="0.25">
      <c r="A255" s="110" t="e">
        <f>#REF!+1</f>
        <v>#REF!</v>
      </c>
      <c r="B255" s="91">
        <v>43089</v>
      </c>
      <c r="C255" s="94" t="s">
        <v>528</v>
      </c>
      <c r="D255" s="44" t="s">
        <v>445</v>
      </c>
      <c r="E255" s="89" t="s">
        <v>119</v>
      </c>
      <c r="F255" s="89" t="s">
        <v>108</v>
      </c>
      <c r="G255" s="89" t="s">
        <v>120</v>
      </c>
      <c r="H255" s="89" t="s">
        <v>210</v>
      </c>
      <c r="I255" s="4">
        <v>11.02</v>
      </c>
      <c r="J255" s="4" t="s">
        <v>312</v>
      </c>
      <c r="K255" s="4" t="s">
        <v>312</v>
      </c>
      <c r="L255" s="31"/>
      <c r="M255" s="11"/>
      <c r="N255" s="11"/>
      <c r="O255" s="11"/>
      <c r="P255" s="11"/>
      <c r="Q255" s="11"/>
      <c r="R255" s="11"/>
      <c r="S255" s="11"/>
      <c r="T255" s="11"/>
      <c r="U255" s="11"/>
      <c r="V255" s="11"/>
      <c r="W255" s="11"/>
      <c r="X255" s="11"/>
    </row>
    <row r="256" spans="1:24" x14ac:dyDescent="0.25">
      <c r="A256" s="111"/>
      <c r="B256" s="93"/>
      <c r="C256" s="95"/>
      <c r="D256" s="36" t="s">
        <v>446</v>
      </c>
      <c r="E256" s="90"/>
      <c r="F256" s="90"/>
      <c r="G256" s="90"/>
      <c r="H256" s="90"/>
      <c r="I256" s="4">
        <v>11.02</v>
      </c>
      <c r="J256" s="4" t="s">
        <v>312</v>
      </c>
      <c r="K256" s="4" t="s">
        <v>312</v>
      </c>
      <c r="L256" s="31">
        <f t="shared" si="7"/>
        <v>100</v>
      </c>
      <c r="M256" s="11"/>
      <c r="N256" s="11"/>
      <c r="O256" s="11"/>
      <c r="P256" s="11"/>
      <c r="Q256" s="11"/>
      <c r="R256" s="11"/>
      <c r="S256" s="11"/>
      <c r="T256" s="11"/>
      <c r="U256" s="11"/>
      <c r="V256" s="11"/>
      <c r="W256" s="11"/>
      <c r="X256" s="11"/>
    </row>
    <row r="257" spans="1:24" ht="22.5" customHeight="1" x14ac:dyDescent="0.25">
      <c r="A257" s="110" t="e">
        <f>A255+1</f>
        <v>#REF!</v>
      </c>
      <c r="B257" s="92">
        <v>43089</v>
      </c>
      <c r="C257" s="94" t="s">
        <v>529</v>
      </c>
      <c r="D257" s="44" t="s">
        <v>445</v>
      </c>
      <c r="E257" s="89" t="s">
        <v>121</v>
      </c>
      <c r="F257" s="89" t="s">
        <v>108</v>
      </c>
      <c r="G257" s="89" t="s">
        <v>122</v>
      </c>
      <c r="H257" s="89" t="s">
        <v>210</v>
      </c>
      <c r="I257" s="4">
        <v>50.91</v>
      </c>
      <c r="J257" s="4" t="s">
        <v>312</v>
      </c>
      <c r="K257" s="4" t="s">
        <v>312</v>
      </c>
      <c r="L257" s="31"/>
      <c r="M257" s="11"/>
      <c r="N257" s="11"/>
      <c r="O257" s="11"/>
      <c r="P257" s="11"/>
      <c r="Q257" s="11"/>
      <c r="R257" s="11"/>
      <c r="S257" s="11"/>
      <c r="T257" s="11"/>
      <c r="U257" s="11"/>
      <c r="V257" s="11"/>
      <c r="W257" s="11"/>
      <c r="X257" s="11"/>
    </row>
    <row r="258" spans="1:24" x14ac:dyDescent="0.25">
      <c r="A258" s="111"/>
      <c r="B258" s="93"/>
      <c r="C258" s="95"/>
      <c r="D258" s="36" t="s">
        <v>446</v>
      </c>
      <c r="E258" s="90"/>
      <c r="F258" s="90"/>
      <c r="G258" s="90"/>
      <c r="H258" s="90"/>
      <c r="I258" s="4">
        <v>50.91</v>
      </c>
      <c r="J258" s="4" t="s">
        <v>312</v>
      </c>
      <c r="K258" s="4" t="s">
        <v>312</v>
      </c>
      <c r="L258" s="31">
        <f t="shared" si="7"/>
        <v>100</v>
      </c>
      <c r="M258" s="11"/>
      <c r="N258" s="11"/>
      <c r="O258" s="11"/>
      <c r="P258" s="11"/>
      <c r="Q258" s="11"/>
      <c r="R258" s="11"/>
      <c r="S258" s="11"/>
      <c r="T258" s="11"/>
      <c r="U258" s="11"/>
      <c r="V258" s="11"/>
      <c r="W258" s="11"/>
      <c r="X258" s="11"/>
    </row>
    <row r="259" spans="1:24" ht="22.5" customHeight="1" x14ac:dyDescent="0.25">
      <c r="A259" s="110" t="e">
        <f>A271+1</f>
        <v>#REF!</v>
      </c>
      <c r="B259" s="92">
        <v>43089</v>
      </c>
      <c r="C259" s="94" t="s">
        <v>530</v>
      </c>
      <c r="D259" s="44" t="s">
        <v>445</v>
      </c>
      <c r="E259" s="89" t="s">
        <v>231</v>
      </c>
      <c r="F259" s="89" t="s">
        <v>108</v>
      </c>
      <c r="G259" s="89" t="s">
        <v>126</v>
      </c>
      <c r="H259" s="89" t="s">
        <v>210</v>
      </c>
      <c r="I259" s="4">
        <v>15.12</v>
      </c>
      <c r="J259" s="4" t="s">
        <v>312</v>
      </c>
      <c r="K259" s="4" t="s">
        <v>312</v>
      </c>
    </row>
    <row r="260" spans="1:24" x14ac:dyDescent="0.25">
      <c r="A260" s="111"/>
      <c r="B260" s="93"/>
      <c r="C260" s="95"/>
      <c r="D260" s="36" t="s">
        <v>446</v>
      </c>
      <c r="E260" s="90"/>
      <c r="F260" s="90"/>
      <c r="G260" s="90"/>
      <c r="H260" s="90"/>
      <c r="I260" s="4">
        <v>15.12</v>
      </c>
      <c r="J260" s="4" t="s">
        <v>312</v>
      </c>
      <c r="K260" s="4" t="s">
        <v>312</v>
      </c>
      <c r="L260" s="33">
        <f t="shared" si="7"/>
        <v>100</v>
      </c>
    </row>
    <row r="261" spans="1:24" ht="22.5" customHeight="1" x14ac:dyDescent="0.25">
      <c r="A261" s="110" t="e">
        <f>A259+1</f>
        <v>#REF!</v>
      </c>
      <c r="B261" s="92">
        <v>43089</v>
      </c>
      <c r="C261" s="116" t="s">
        <v>527</v>
      </c>
      <c r="D261" s="44" t="s">
        <v>445</v>
      </c>
      <c r="E261" s="98" t="s">
        <v>127</v>
      </c>
      <c r="F261" s="98" t="s">
        <v>108</v>
      </c>
      <c r="G261" s="89" t="s">
        <v>118</v>
      </c>
      <c r="H261" s="89" t="s">
        <v>210</v>
      </c>
      <c r="I261" s="4">
        <v>27.24</v>
      </c>
      <c r="J261" s="4" t="s">
        <v>312</v>
      </c>
      <c r="K261" s="4" t="s">
        <v>312</v>
      </c>
    </row>
    <row r="262" spans="1:24" x14ac:dyDescent="0.25">
      <c r="A262" s="143"/>
      <c r="B262" s="93"/>
      <c r="C262" s="95"/>
      <c r="D262" s="36" t="s">
        <v>446</v>
      </c>
      <c r="E262" s="90"/>
      <c r="F262" s="90"/>
      <c r="G262" s="90"/>
      <c r="H262" s="90"/>
      <c r="I262" s="4">
        <v>27.24</v>
      </c>
      <c r="J262" s="4" t="s">
        <v>312</v>
      </c>
      <c r="K262" s="4" t="s">
        <v>312</v>
      </c>
      <c r="L262" s="33">
        <f t="shared" si="7"/>
        <v>100</v>
      </c>
    </row>
    <row r="263" spans="1:24" ht="22.5" customHeight="1" x14ac:dyDescent="0.25">
      <c r="A263" s="110" t="e">
        <f>A259+1</f>
        <v>#REF!</v>
      </c>
      <c r="B263" s="91">
        <v>43097</v>
      </c>
      <c r="C263" s="94" t="s">
        <v>540</v>
      </c>
      <c r="D263" s="44" t="s">
        <v>445</v>
      </c>
      <c r="E263" s="89" t="s">
        <v>524</v>
      </c>
      <c r="F263" s="89" t="s">
        <v>108</v>
      </c>
      <c r="G263" s="89" t="s">
        <v>120</v>
      </c>
      <c r="H263" s="89" t="s">
        <v>210</v>
      </c>
      <c r="I263" s="4">
        <v>24.88</v>
      </c>
      <c r="J263" s="4">
        <v>24.88</v>
      </c>
      <c r="K263" s="4">
        <v>29.36</v>
      </c>
      <c r="L263" s="31"/>
      <c r="M263" s="11"/>
      <c r="N263" s="11"/>
      <c r="O263" s="11"/>
      <c r="P263" s="11"/>
      <c r="Q263" s="11"/>
      <c r="R263" s="11"/>
      <c r="S263" s="11"/>
      <c r="T263" s="11"/>
      <c r="U263" s="11"/>
      <c r="V263" s="11"/>
      <c r="W263" s="11"/>
      <c r="X263" s="11"/>
    </row>
    <row r="264" spans="1:24" x14ac:dyDescent="0.25">
      <c r="A264" s="111"/>
      <c r="B264" s="92"/>
      <c r="C264" s="116"/>
      <c r="D264" s="36" t="s">
        <v>446</v>
      </c>
      <c r="E264" s="98"/>
      <c r="F264" s="90"/>
      <c r="G264" s="90"/>
      <c r="H264" s="90"/>
      <c r="I264" s="4">
        <v>25.7</v>
      </c>
      <c r="J264" s="4">
        <v>25.7</v>
      </c>
      <c r="K264" s="4">
        <v>30.33</v>
      </c>
      <c r="L264" s="31">
        <f t="shared" ref="L264" si="8">I264/I263*100</f>
        <v>103.29581993569133</v>
      </c>
      <c r="M264" s="11"/>
      <c r="N264" s="11"/>
      <c r="O264" s="11"/>
      <c r="P264" s="11"/>
      <c r="Q264" s="11"/>
      <c r="R264" s="11"/>
      <c r="S264" s="11"/>
      <c r="T264" s="11"/>
      <c r="U264" s="11"/>
      <c r="V264" s="11"/>
      <c r="W264" s="11"/>
      <c r="X264" s="11"/>
    </row>
    <row r="265" spans="1:24" ht="22.5" customHeight="1" x14ac:dyDescent="0.25">
      <c r="A265" s="110" t="e">
        <f>A263+1</f>
        <v>#REF!</v>
      </c>
      <c r="B265" s="92"/>
      <c r="C265" s="116"/>
      <c r="D265" s="44" t="s">
        <v>445</v>
      </c>
      <c r="E265" s="98"/>
      <c r="F265" s="89" t="s">
        <v>108</v>
      </c>
      <c r="G265" s="89" t="s">
        <v>122</v>
      </c>
      <c r="H265" s="89" t="s">
        <v>210</v>
      </c>
      <c r="I265" s="4">
        <v>52.03</v>
      </c>
      <c r="J265" s="4">
        <v>29.14</v>
      </c>
      <c r="K265" s="4">
        <v>34.39</v>
      </c>
      <c r="L265" s="31"/>
      <c r="M265" s="11"/>
      <c r="N265" s="11"/>
      <c r="O265" s="11"/>
      <c r="P265" s="11"/>
      <c r="Q265" s="11"/>
      <c r="R265" s="11"/>
      <c r="S265" s="11"/>
      <c r="T265" s="11"/>
      <c r="U265" s="11"/>
      <c r="V265" s="11"/>
      <c r="W265" s="11"/>
      <c r="X265" s="11"/>
    </row>
    <row r="266" spans="1:24" x14ac:dyDescent="0.25">
      <c r="A266" s="111"/>
      <c r="B266" s="92"/>
      <c r="C266" s="116"/>
      <c r="D266" s="36" t="s">
        <v>446</v>
      </c>
      <c r="E266" s="98"/>
      <c r="F266" s="90"/>
      <c r="G266" s="90"/>
      <c r="H266" s="90"/>
      <c r="I266" s="4">
        <v>53.74</v>
      </c>
      <c r="J266" s="4">
        <v>30.1</v>
      </c>
      <c r="K266" s="4">
        <v>35.520000000000003</v>
      </c>
      <c r="L266" s="31">
        <f t="shared" ref="L266" si="9">I266/I265*100</f>
        <v>103.28656544301364</v>
      </c>
      <c r="M266" s="11"/>
      <c r="N266" s="11"/>
      <c r="O266" s="11"/>
      <c r="P266" s="11"/>
      <c r="Q266" s="11"/>
      <c r="R266" s="11"/>
      <c r="S266" s="11"/>
      <c r="T266" s="11"/>
      <c r="U266" s="11"/>
      <c r="V266" s="11"/>
      <c r="W266" s="11"/>
      <c r="X266" s="11"/>
    </row>
    <row r="267" spans="1:24" ht="22.5" customHeight="1" x14ac:dyDescent="0.25">
      <c r="A267" s="110">
        <f>A279+1</f>
        <v>1</v>
      </c>
      <c r="B267" s="92"/>
      <c r="C267" s="116"/>
      <c r="D267" s="44" t="s">
        <v>445</v>
      </c>
      <c r="E267" s="98"/>
      <c r="F267" s="89" t="s">
        <v>108</v>
      </c>
      <c r="G267" s="89" t="s">
        <v>126</v>
      </c>
      <c r="H267" s="89" t="s">
        <v>210</v>
      </c>
      <c r="I267" s="4">
        <v>23.88</v>
      </c>
      <c r="J267" s="4">
        <v>23.88</v>
      </c>
      <c r="K267" s="4">
        <v>28.18</v>
      </c>
    </row>
    <row r="268" spans="1:24" x14ac:dyDescent="0.25">
      <c r="A268" s="111"/>
      <c r="B268" s="92"/>
      <c r="C268" s="116"/>
      <c r="D268" s="36" t="s">
        <v>446</v>
      </c>
      <c r="E268" s="98"/>
      <c r="F268" s="90"/>
      <c r="G268" s="90"/>
      <c r="H268" s="90"/>
      <c r="I268" s="4">
        <v>24.66</v>
      </c>
      <c r="J268" s="4">
        <v>24.66</v>
      </c>
      <c r="K268" s="4">
        <v>29.1</v>
      </c>
      <c r="L268" s="33">
        <f t="shared" ref="L268" si="10">I268/I267*100</f>
        <v>103.26633165829146</v>
      </c>
    </row>
    <row r="269" spans="1:24" ht="22.5" customHeight="1" x14ac:dyDescent="0.25">
      <c r="A269" s="110">
        <f>A267+1</f>
        <v>2</v>
      </c>
      <c r="B269" s="92"/>
      <c r="C269" s="116"/>
      <c r="D269" s="44" t="s">
        <v>445</v>
      </c>
      <c r="E269" s="98"/>
      <c r="F269" s="98" t="s">
        <v>108</v>
      </c>
      <c r="G269" s="89" t="s">
        <v>118</v>
      </c>
      <c r="H269" s="89" t="s">
        <v>210</v>
      </c>
      <c r="I269" s="4">
        <v>39.840000000000003</v>
      </c>
      <c r="J269" s="4">
        <v>23.36</v>
      </c>
      <c r="K269" s="4">
        <v>27.56</v>
      </c>
    </row>
    <row r="270" spans="1:24" x14ac:dyDescent="0.25">
      <c r="A270" s="143"/>
      <c r="B270" s="93"/>
      <c r="C270" s="95"/>
      <c r="D270" s="36" t="s">
        <v>446</v>
      </c>
      <c r="E270" s="90"/>
      <c r="F270" s="90"/>
      <c r="G270" s="90"/>
      <c r="H270" s="90"/>
      <c r="I270" s="4">
        <v>41.12</v>
      </c>
      <c r="J270" s="4">
        <v>24.13</v>
      </c>
      <c r="K270" s="4">
        <v>28.47</v>
      </c>
      <c r="L270" s="33">
        <f t="shared" ref="L270" si="11">I270/I269*100</f>
        <v>103.21285140562249</v>
      </c>
    </row>
    <row r="271" spans="1:24" ht="22.5" customHeight="1" x14ac:dyDescent="0.25">
      <c r="A271" s="110" t="e">
        <f>A257+1</f>
        <v>#REF!</v>
      </c>
      <c r="B271" s="91" t="s">
        <v>532</v>
      </c>
      <c r="C271" s="94" t="s">
        <v>534</v>
      </c>
      <c r="D271" s="44" t="s">
        <v>445</v>
      </c>
      <c r="E271" s="89" t="s">
        <v>123</v>
      </c>
      <c r="F271" s="89" t="s">
        <v>108</v>
      </c>
      <c r="G271" s="89" t="s">
        <v>124</v>
      </c>
      <c r="H271" s="89" t="s">
        <v>210</v>
      </c>
      <c r="I271" s="4">
        <v>77.73</v>
      </c>
      <c r="J271" s="4">
        <v>34.39</v>
      </c>
      <c r="K271" s="4" t="s">
        <v>312</v>
      </c>
    </row>
    <row r="272" spans="1:24" x14ac:dyDescent="0.25">
      <c r="A272" s="111"/>
      <c r="B272" s="93"/>
      <c r="C272" s="95"/>
      <c r="D272" s="36" t="s">
        <v>446</v>
      </c>
      <c r="E272" s="90"/>
      <c r="F272" s="90"/>
      <c r="G272" s="90"/>
      <c r="H272" s="90"/>
      <c r="I272" s="4">
        <v>78.739999999999995</v>
      </c>
      <c r="J272" s="4">
        <v>35.520000000000003</v>
      </c>
      <c r="K272" s="4" t="s">
        <v>312</v>
      </c>
      <c r="L272" s="33">
        <f>I272/I271*100</f>
        <v>101.29936961276212</v>
      </c>
    </row>
    <row r="273" spans="1:24" ht="23.25" customHeight="1" x14ac:dyDescent="0.25">
      <c r="A273" s="183" t="e">
        <f>A261+1</f>
        <v>#REF!</v>
      </c>
      <c r="B273" s="91">
        <v>43089</v>
      </c>
      <c r="C273" s="91" t="s">
        <v>619</v>
      </c>
      <c r="D273" s="44" t="s">
        <v>445</v>
      </c>
      <c r="E273" s="91" t="s">
        <v>289</v>
      </c>
      <c r="F273" s="91" t="s">
        <v>108</v>
      </c>
      <c r="G273" s="91" t="s">
        <v>120</v>
      </c>
      <c r="H273" s="89" t="s">
        <v>209</v>
      </c>
      <c r="I273" s="4">
        <v>15.16</v>
      </c>
      <c r="J273" s="4" t="s">
        <v>306</v>
      </c>
      <c r="K273" s="4" t="s">
        <v>306</v>
      </c>
    </row>
    <row r="274" spans="1:24" ht="23.25" customHeight="1" x14ac:dyDescent="0.25">
      <c r="A274" s="184"/>
      <c r="B274" s="105"/>
      <c r="C274" s="105"/>
      <c r="D274" s="36" t="s">
        <v>446</v>
      </c>
      <c r="E274" s="105"/>
      <c r="F274" s="105"/>
      <c r="G274" s="105"/>
      <c r="H274" s="90"/>
      <c r="I274" s="4">
        <v>18.37</v>
      </c>
      <c r="J274" s="4" t="s">
        <v>306</v>
      </c>
      <c r="K274" s="4" t="s">
        <v>306</v>
      </c>
      <c r="L274" s="33">
        <f t="shared" si="7"/>
        <v>121.17414248021107</v>
      </c>
    </row>
    <row r="275" spans="1:24" s="13" customFormat="1" ht="22.5" customHeight="1" x14ac:dyDescent="0.25">
      <c r="A275" s="30"/>
      <c r="B275" s="92">
        <v>43069</v>
      </c>
      <c r="C275" s="116" t="s">
        <v>523</v>
      </c>
      <c r="D275" s="44" t="s">
        <v>445</v>
      </c>
      <c r="E275" s="98" t="s">
        <v>393</v>
      </c>
      <c r="F275" s="98" t="s">
        <v>108</v>
      </c>
      <c r="G275" s="98" t="s">
        <v>124</v>
      </c>
      <c r="H275" s="98" t="s">
        <v>209</v>
      </c>
      <c r="I275" s="4">
        <v>105.5</v>
      </c>
      <c r="J275" s="4" t="s">
        <v>306</v>
      </c>
      <c r="K275" s="4" t="s">
        <v>306</v>
      </c>
      <c r="L275" s="33"/>
    </row>
    <row r="276" spans="1:24" s="13" customFormat="1" ht="23.25" customHeight="1" x14ac:dyDescent="0.25">
      <c r="A276" s="30"/>
      <c r="B276" s="93"/>
      <c r="C276" s="95"/>
      <c r="D276" s="36" t="s">
        <v>446</v>
      </c>
      <c r="E276" s="90"/>
      <c r="F276" s="90"/>
      <c r="G276" s="90"/>
      <c r="H276" s="90"/>
      <c r="I276" s="4">
        <v>108.95</v>
      </c>
      <c r="J276" s="4" t="s">
        <v>306</v>
      </c>
      <c r="K276" s="4" t="s">
        <v>306</v>
      </c>
      <c r="L276" s="33">
        <f t="shared" si="7"/>
        <v>103.27014218009478</v>
      </c>
    </row>
    <row r="277" spans="1:24" x14ac:dyDescent="0.25">
      <c r="A277" s="106" t="s">
        <v>333</v>
      </c>
      <c r="B277" s="107"/>
      <c r="C277" s="107"/>
      <c r="D277" s="107"/>
      <c r="E277" s="107"/>
      <c r="F277" s="107"/>
      <c r="G277" s="107"/>
      <c r="H277" s="107"/>
      <c r="I277" s="107"/>
      <c r="J277" s="107"/>
      <c r="K277" s="108"/>
      <c r="L277" s="31"/>
      <c r="M277" s="11"/>
      <c r="N277" s="11"/>
      <c r="O277" s="11"/>
      <c r="P277" s="11"/>
      <c r="Q277" s="11"/>
      <c r="R277" s="11"/>
      <c r="S277" s="11"/>
      <c r="T277" s="11"/>
      <c r="U277" s="11"/>
      <c r="V277" s="11"/>
      <c r="W277" s="11"/>
      <c r="X277" s="11"/>
    </row>
    <row r="278" spans="1:24" ht="30" customHeight="1" x14ac:dyDescent="0.25">
      <c r="A278" s="143"/>
      <c r="B278" s="119">
        <v>43088</v>
      </c>
      <c r="C278" s="172" t="s">
        <v>475</v>
      </c>
      <c r="D278" s="36" t="s">
        <v>479</v>
      </c>
      <c r="E278" s="89" t="s">
        <v>456</v>
      </c>
      <c r="F278" s="89" t="s">
        <v>128</v>
      </c>
      <c r="G278" s="89" t="s">
        <v>481</v>
      </c>
      <c r="H278" s="109" t="s">
        <v>210</v>
      </c>
      <c r="I278" s="4">
        <v>45.86</v>
      </c>
      <c r="J278" s="4">
        <v>31.41</v>
      </c>
      <c r="K278" s="7">
        <v>37.06</v>
      </c>
    </row>
    <row r="279" spans="1:24" ht="29.25" customHeight="1" x14ac:dyDescent="0.25">
      <c r="A279" s="143"/>
      <c r="B279" s="119"/>
      <c r="C279" s="120"/>
      <c r="D279" s="36" t="s">
        <v>480</v>
      </c>
      <c r="E279" s="98"/>
      <c r="F279" s="98"/>
      <c r="G279" s="90"/>
      <c r="H279" s="109"/>
      <c r="I279" s="4">
        <v>45.86</v>
      </c>
      <c r="J279" s="4">
        <v>32.450000000000003</v>
      </c>
      <c r="K279" s="7">
        <v>38.29</v>
      </c>
      <c r="L279" s="33">
        <f t="shared" si="7"/>
        <v>100</v>
      </c>
    </row>
    <row r="280" spans="1:24" ht="22.5" customHeight="1" x14ac:dyDescent="0.25">
      <c r="A280" s="143"/>
      <c r="B280" s="119"/>
      <c r="C280" s="120"/>
      <c r="D280" s="36" t="str">
        <f>D278</f>
        <v>01.01.2018 - 30.06.2018</v>
      </c>
      <c r="E280" s="98"/>
      <c r="F280" s="98"/>
      <c r="G280" s="89" t="s">
        <v>478</v>
      </c>
      <c r="H280" s="89" t="s">
        <v>210</v>
      </c>
      <c r="I280" s="4">
        <v>45.86</v>
      </c>
      <c r="J280" s="4">
        <v>39.86</v>
      </c>
      <c r="K280" s="7">
        <v>47.03</v>
      </c>
    </row>
    <row r="281" spans="1:24" ht="22.5" customHeight="1" x14ac:dyDescent="0.25">
      <c r="A281" s="143"/>
      <c r="B281" s="119"/>
      <c r="C281" s="120"/>
      <c r="D281" s="36" t="str">
        <f>D279</f>
        <v>01.07.2018 -31.12.2018</v>
      </c>
      <c r="E281" s="90"/>
      <c r="F281" s="90"/>
      <c r="G281" s="90"/>
      <c r="H281" s="90"/>
      <c r="I281" s="4">
        <v>45.86</v>
      </c>
      <c r="J281" s="4">
        <v>41.18</v>
      </c>
      <c r="K281" s="7">
        <v>48.59</v>
      </c>
      <c r="L281" s="33">
        <f t="shared" si="7"/>
        <v>100</v>
      </c>
    </row>
    <row r="282" spans="1:24" x14ac:dyDescent="0.25">
      <c r="A282" s="106" t="s">
        <v>298</v>
      </c>
      <c r="B282" s="107"/>
      <c r="C282" s="107"/>
      <c r="D282" s="107"/>
      <c r="E282" s="107"/>
      <c r="F282" s="107"/>
      <c r="G282" s="107"/>
      <c r="H282" s="107"/>
      <c r="I282" s="107"/>
      <c r="J282" s="107"/>
      <c r="K282" s="108"/>
      <c r="L282" s="31"/>
      <c r="M282" s="11"/>
      <c r="N282" s="11"/>
      <c r="O282" s="11"/>
      <c r="P282" s="11"/>
      <c r="Q282" s="11"/>
      <c r="R282" s="11"/>
      <c r="S282" s="11"/>
      <c r="T282" s="11"/>
      <c r="U282" s="11"/>
      <c r="V282" s="11"/>
      <c r="W282" s="11"/>
      <c r="X282" s="11"/>
    </row>
    <row r="283" spans="1:24" x14ac:dyDescent="0.25">
      <c r="A283" s="110" t="e">
        <f>#REF!+1</f>
        <v>#REF!</v>
      </c>
      <c r="B283" s="91">
        <v>43042</v>
      </c>
      <c r="C283" s="94" t="s">
        <v>347</v>
      </c>
      <c r="D283" s="36" t="s">
        <v>445</v>
      </c>
      <c r="E283" s="89" t="s">
        <v>323</v>
      </c>
      <c r="F283" s="89" t="s">
        <v>129</v>
      </c>
      <c r="G283" s="89" t="s">
        <v>130</v>
      </c>
      <c r="H283" s="89" t="s">
        <v>210</v>
      </c>
      <c r="I283" s="4">
        <v>21.15</v>
      </c>
      <c r="J283" s="4" t="s">
        <v>306</v>
      </c>
      <c r="K283" s="4" t="s">
        <v>306</v>
      </c>
    </row>
    <row r="284" spans="1:24" x14ac:dyDescent="0.25">
      <c r="A284" s="111"/>
      <c r="B284" s="93"/>
      <c r="C284" s="95"/>
      <c r="D284" s="36" t="s">
        <v>446</v>
      </c>
      <c r="E284" s="90"/>
      <c r="F284" s="90"/>
      <c r="G284" s="90"/>
      <c r="H284" s="90"/>
      <c r="I284" s="4">
        <v>21.79</v>
      </c>
      <c r="J284" s="4" t="s">
        <v>306</v>
      </c>
      <c r="K284" s="4" t="s">
        <v>306</v>
      </c>
      <c r="L284" s="33">
        <f t="shared" si="7"/>
        <v>103.02600472813239</v>
      </c>
    </row>
    <row r="285" spans="1:24" x14ac:dyDescent="0.25">
      <c r="A285" s="110" t="e">
        <f>A283+1</f>
        <v>#REF!</v>
      </c>
      <c r="B285" s="91" t="s">
        <v>425</v>
      </c>
      <c r="C285" s="91" t="s">
        <v>463</v>
      </c>
      <c r="D285" s="36" t="s">
        <v>445</v>
      </c>
      <c r="E285" s="89" t="s">
        <v>131</v>
      </c>
      <c r="F285" s="89" t="s">
        <v>129</v>
      </c>
      <c r="G285" s="89" t="s">
        <v>451</v>
      </c>
      <c r="H285" s="89" t="s">
        <v>210</v>
      </c>
      <c r="I285" s="4">
        <v>25.35</v>
      </c>
      <c r="J285" s="4">
        <v>25.35</v>
      </c>
      <c r="K285" s="4">
        <v>29.91</v>
      </c>
    </row>
    <row r="286" spans="1:24" x14ac:dyDescent="0.25">
      <c r="A286" s="111"/>
      <c r="B286" s="93"/>
      <c r="C286" s="93"/>
      <c r="D286" s="36" t="s">
        <v>446</v>
      </c>
      <c r="E286" s="90"/>
      <c r="F286" s="90"/>
      <c r="G286" s="90"/>
      <c r="H286" s="90"/>
      <c r="I286" s="4">
        <v>26.19</v>
      </c>
      <c r="J286" s="4">
        <v>26.19</v>
      </c>
      <c r="K286" s="4">
        <v>30.9</v>
      </c>
      <c r="L286" s="33">
        <f>I286/I285*100</f>
        <v>103.31360946745562</v>
      </c>
    </row>
    <row r="287" spans="1:24" x14ac:dyDescent="0.25">
      <c r="A287" s="110" t="e">
        <f>A285+1</f>
        <v>#REF!</v>
      </c>
      <c r="B287" s="91" t="s">
        <v>425</v>
      </c>
      <c r="C287" s="91" t="s">
        <v>464</v>
      </c>
      <c r="D287" s="36" t="s">
        <v>445</v>
      </c>
      <c r="E287" s="89" t="s">
        <v>132</v>
      </c>
      <c r="F287" s="89" t="s">
        <v>129</v>
      </c>
      <c r="G287" s="89" t="s">
        <v>232</v>
      </c>
      <c r="H287" s="89" t="s">
        <v>210</v>
      </c>
      <c r="I287" s="4">
        <v>66.83</v>
      </c>
      <c r="J287" s="4">
        <v>21.57</v>
      </c>
      <c r="K287" s="4">
        <v>25.45</v>
      </c>
    </row>
    <row r="288" spans="1:24" x14ac:dyDescent="0.25">
      <c r="A288" s="111"/>
      <c r="B288" s="93"/>
      <c r="C288" s="93"/>
      <c r="D288" s="36" t="s">
        <v>446</v>
      </c>
      <c r="E288" s="90"/>
      <c r="F288" s="90"/>
      <c r="G288" s="90"/>
      <c r="H288" s="90"/>
      <c r="I288" s="4">
        <v>68.12</v>
      </c>
      <c r="J288" s="4">
        <v>22.28</v>
      </c>
      <c r="K288" s="4">
        <v>26.29</v>
      </c>
      <c r="L288" s="33">
        <f t="shared" si="7"/>
        <v>101.9302708364507</v>
      </c>
    </row>
    <row r="289" spans="1:24" x14ac:dyDescent="0.25">
      <c r="A289" s="110" t="e">
        <f>A287+1</f>
        <v>#REF!</v>
      </c>
      <c r="B289" s="91">
        <v>43049</v>
      </c>
      <c r="C289" s="91" t="s">
        <v>371</v>
      </c>
      <c r="D289" s="36" t="s">
        <v>445</v>
      </c>
      <c r="E289" s="89" t="s">
        <v>134</v>
      </c>
      <c r="F289" s="89" t="s">
        <v>129</v>
      </c>
      <c r="G289" s="89" t="s">
        <v>451</v>
      </c>
      <c r="H289" s="89" t="s">
        <v>210</v>
      </c>
      <c r="I289" s="4">
        <v>58.66</v>
      </c>
      <c r="J289" s="4" t="s">
        <v>306</v>
      </c>
      <c r="K289" s="4" t="s">
        <v>306</v>
      </c>
    </row>
    <row r="290" spans="1:24" x14ac:dyDescent="0.25">
      <c r="A290" s="111"/>
      <c r="B290" s="93"/>
      <c r="C290" s="93"/>
      <c r="D290" s="36" t="s">
        <v>446</v>
      </c>
      <c r="E290" s="90"/>
      <c r="F290" s="90"/>
      <c r="G290" s="90"/>
      <c r="H290" s="90"/>
      <c r="I290" s="4">
        <v>60.44</v>
      </c>
      <c r="J290" s="4" t="s">
        <v>306</v>
      </c>
      <c r="K290" s="4" t="s">
        <v>306</v>
      </c>
      <c r="L290" s="33">
        <f t="shared" si="7"/>
        <v>103.0344357313331</v>
      </c>
    </row>
    <row r="291" spans="1:24" x14ac:dyDescent="0.25">
      <c r="A291" s="110" t="e">
        <f>A289+1</f>
        <v>#REF!</v>
      </c>
      <c r="B291" s="91">
        <v>43056</v>
      </c>
      <c r="C291" s="91" t="s">
        <v>336</v>
      </c>
      <c r="D291" s="36" t="s">
        <v>445</v>
      </c>
      <c r="E291" s="89" t="s">
        <v>137</v>
      </c>
      <c r="F291" s="89" t="s">
        <v>129</v>
      </c>
      <c r="G291" s="89" t="s">
        <v>133</v>
      </c>
      <c r="H291" s="89" t="s">
        <v>209</v>
      </c>
      <c r="I291" s="4">
        <v>38.909999999999997</v>
      </c>
      <c r="J291" s="4" t="s">
        <v>306</v>
      </c>
      <c r="K291" s="4" t="s">
        <v>306</v>
      </c>
    </row>
    <row r="292" spans="1:24" x14ac:dyDescent="0.25">
      <c r="A292" s="111"/>
      <c r="B292" s="93"/>
      <c r="C292" s="93"/>
      <c r="D292" s="36" t="s">
        <v>446</v>
      </c>
      <c r="E292" s="98"/>
      <c r="F292" s="98"/>
      <c r="G292" s="98"/>
      <c r="H292" s="90"/>
      <c r="I292" s="4">
        <v>41.03</v>
      </c>
      <c r="J292" s="4" t="s">
        <v>306</v>
      </c>
      <c r="K292" s="4" t="s">
        <v>306</v>
      </c>
      <c r="L292" s="33">
        <f t="shared" si="7"/>
        <v>105.44847083012081</v>
      </c>
    </row>
    <row r="293" spans="1:24" x14ac:dyDescent="0.25">
      <c r="A293" s="110" t="e">
        <f>A291+1</f>
        <v>#REF!</v>
      </c>
      <c r="B293" s="91" t="s">
        <v>437</v>
      </c>
      <c r="C293" s="91" t="s">
        <v>461</v>
      </c>
      <c r="D293" s="36" t="s">
        <v>445</v>
      </c>
      <c r="E293" s="89" t="s">
        <v>138</v>
      </c>
      <c r="F293" s="89" t="s">
        <v>129</v>
      </c>
      <c r="G293" s="89" t="s">
        <v>466</v>
      </c>
      <c r="H293" s="89" t="s">
        <v>210</v>
      </c>
      <c r="I293" s="4">
        <v>31.19</v>
      </c>
      <c r="J293" s="4">
        <v>31.19</v>
      </c>
      <c r="K293" s="4">
        <v>36.799999999999997</v>
      </c>
    </row>
    <row r="294" spans="1:24" x14ac:dyDescent="0.25">
      <c r="A294" s="111"/>
      <c r="B294" s="93"/>
      <c r="C294" s="93"/>
      <c r="D294" s="36" t="s">
        <v>446</v>
      </c>
      <c r="E294" s="90"/>
      <c r="F294" s="90"/>
      <c r="G294" s="90"/>
      <c r="H294" s="90"/>
      <c r="I294" s="4">
        <v>34.94</v>
      </c>
      <c r="J294" s="4">
        <v>32.22</v>
      </c>
      <c r="K294" s="4">
        <v>38.020000000000003</v>
      </c>
      <c r="L294" s="33">
        <f t="shared" si="7"/>
        <v>112.02308432189803</v>
      </c>
    </row>
    <row r="295" spans="1:24" x14ac:dyDescent="0.25">
      <c r="A295" s="42"/>
      <c r="B295" s="91">
        <v>43042</v>
      </c>
      <c r="C295" s="91" t="s">
        <v>473</v>
      </c>
      <c r="D295" s="36" t="s">
        <v>445</v>
      </c>
      <c r="E295" s="89" t="s">
        <v>403</v>
      </c>
      <c r="F295" s="89" t="s">
        <v>129</v>
      </c>
      <c r="G295" s="89" t="s">
        <v>467</v>
      </c>
      <c r="H295" s="89" t="s">
        <v>402</v>
      </c>
      <c r="I295" s="4">
        <v>18.84</v>
      </c>
      <c r="J295" s="4" t="s">
        <v>306</v>
      </c>
      <c r="K295" s="4" t="s">
        <v>306</v>
      </c>
    </row>
    <row r="296" spans="1:24" x14ac:dyDescent="0.25">
      <c r="A296" s="42"/>
      <c r="B296" s="93"/>
      <c r="C296" s="93"/>
      <c r="D296" s="36" t="s">
        <v>446</v>
      </c>
      <c r="E296" s="90"/>
      <c r="F296" s="90"/>
      <c r="G296" s="90"/>
      <c r="H296" s="90"/>
      <c r="I296" s="4">
        <v>19.64</v>
      </c>
      <c r="J296" s="4" t="s">
        <v>306</v>
      </c>
      <c r="K296" s="4" t="s">
        <v>306</v>
      </c>
      <c r="L296" s="33">
        <f t="shared" si="7"/>
        <v>104.24628450106157</v>
      </c>
    </row>
    <row r="297" spans="1:24" x14ac:dyDescent="0.25">
      <c r="A297" s="110" t="e">
        <f>A293+1</f>
        <v>#REF!</v>
      </c>
      <c r="B297" s="91">
        <v>43049</v>
      </c>
      <c r="C297" s="91" t="s">
        <v>317</v>
      </c>
      <c r="D297" s="36" t="s">
        <v>445</v>
      </c>
      <c r="E297" s="89" t="s">
        <v>135</v>
      </c>
      <c r="F297" s="89" t="s">
        <v>129</v>
      </c>
      <c r="G297" s="89" t="s">
        <v>136</v>
      </c>
      <c r="H297" s="89" t="s">
        <v>210</v>
      </c>
      <c r="I297" s="4">
        <v>13.42</v>
      </c>
      <c r="J297" s="4" t="s">
        <v>306</v>
      </c>
      <c r="K297" s="4" t="s">
        <v>306</v>
      </c>
    </row>
    <row r="298" spans="1:24" x14ac:dyDescent="0.25">
      <c r="A298" s="111"/>
      <c r="B298" s="93"/>
      <c r="C298" s="93"/>
      <c r="D298" s="36" t="s">
        <v>446</v>
      </c>
      <c r="E298" s="90"/>
      <c r="F298" s="90"/>
      <c r="G298" s="90"/>
      <c r="H298" s="90"/>
      <c r="I298" s="4">
        <v>13.72</v>
      </c>
      <c r="J298" s="4" t="s">
        <v>306</v>
      </c>
      <c r="K298" s="4" t="s">
        <v>306</v>
      </c>
      <c r="L298" s="33">
        <f t="shared" si="7"/>
        <v>102.23546944858421</v>
      </c>
    </row>
    <row r="299" spans="1:24" x14ac:dyDescent="0.25">
      <c r="A299" s="110" t="e">
        <f>A297+1</f>
        <v>#REF!</v>
      </c>
      <c r="B299" s="91">
        <v>43049</v>
      </c>
      <c r="C299" s="91" t="s">
        <v>472</v>
      </c>
      <c r="D299" s="36" t="s">
        <v>445</v>
      </c>
      <c r="E299" s="89" t="s">
        <v>355</v>
      </c>
      <c r="F299" s="89" t="s">
        <v>129</v>
      </c>
      <c r="G299" s="89" t="s">
        <v>233</v>
      </c>
      <c r="H299" s="89" t="s">
        <v>210</v>
      </c>
      <c r="I299" s="4">
        <v>14.52</v>
      </c>
      <c r="J299" s="4" t="s">
        <v>306</v>
      </c>
      <c r="K299" s="4" t="s">
        <v>306</v>
      </c>
    </row>
    <row r="300" spans="1:24" x14ac:dyDescent="0.25">
      <c r="A300" s="111"/>
      <c r="B300" s="93"/>
      <c r="C300" s="93"/>
      <c r="D300" s="36" t="s">
        <v>446</v>
      </c>
      <c r="E300" s="90"/>
      <c r="F300" s="90"/>
      <c r="G300" s="90"/>
      <c r="H300" s="90"/>
      <c r="I300" s="4">
        <v>14.73</v>
      </c>
      <c r="J300" s="4" t="s">
        <v>306</v>
      </c>
      <c r="K300" s="4" t="s">
        <v>306</v>
      </c>
      <c r="L300" s="33">
        <f t="shared" si="7"/>
        <v>101.44628099173553</v>
      </c>
    </row>
    <row r="301" spans="1:24" ht="75.75" customHeight="1" x14ac:dyDescent="0.25">
      <c r="A301" s="110" t="e">
        <f>A299+1</f>
        <v>#REF!</v>
      </c>
      <c r="B301" s="91" t="s">
        <v>437</v>
      </c>
      <c r="C301" s="91" t="s">
        <v>460</v>
      </c>
      <c r="D301" s="36" t="s">
        <v>445</v>
      </c>
      <c r="E301" s="89" t="s">
        <v>274</v>
      </c>
      <c r="F301" s="89" t="s">
        <v>275</v>
      </c>
      <c r="G301" s="89" t="s">
        <v>468</v>
      </c>
      <c r="H301" s="89" t="s">
        <v>210</v>
      </c>
      <c r="I301" s="4">
        <v>47.86</v>
      </c>
      <c r="J301" s="4">
        <v>31.01</v>
      </c>
      <c r="K301" s="4">
        <v>36.590000000000003</v>
      </c>
      <c r="L301" s="31"/>
      <c r="M301" s="11"/>
      <c r="N301" s="11"/>
      <c r="O301" s="11"/>
      <c r="P301" s="11"/>
      <c r="Q301" s="11"/>
      <c r="R301" s="11"/>
      <c r="S301" s="11"/>
      <c r="T301" s="11"/>
      <c r="U301" s="11"/>
      <c r="V301" s="11"/>
      <c r="W301" s="11"/>
      <c r="X301" s="11"/>
    </row>
    <row r="302" spans="1:24" ht="86.25" customHeight="1" x14ac:dyDescent="0.25">
      <c r="A302" s="111"/>
      <c r="B302" s="93"/>
      <c r="C302" s="93"/>
      <c r="D302" s="36" t="s">
        <v>446</v>
      </c>
      <c r="E302" s="90"/>
      <c r="F302" s="90"/>
      <c r="G302" s="90"/>
      <c r="H302" s="90"/>
      <c r="I302" s="4">
        <v>49.46</v>
      </c>
      <c r="J302" s="4">
        <v>32.03</v>
      </c>
      <c r="K302" s="4">
        <v>37.799999999999997</v>
      </c>
      <c r="L302" s="31">
        <f t="shared" si="7"/>
        <v>103.34308399498538</v>
      </c>
      <c r="M302" s="11"/>
      <c r="N302" s="11"/>
      <c r="O302" s="11"/>
      <c r="P302" s="11"/>
      <c r="Q302" s="11"/>
      <c r="R302" s="11"/>
      <c r="S302" s="11"/>
      <c r="T302" s="11"/>
      <c r="U302" s="11"/>
      <c r="V302" s="11"/>
      <c r="W302" s="11"/>
      <c r="X302" s="11"/>
    </row>
    <row r="303" spans="1:24" x14ac:dyDescent="0.25">
      <c r="A303" s="106" t="s">
        <v>299</v>
      </c>
      <c r="B303" s="107"/>
      <c r="C303" s="107"/>
      <c r="D303" s="107"/>
      <c r="E303" s="107"/>
      <c r="F303" s="107"/>
      <c r="G303" s="107"/>
      <c r="H303" s="107"/>
      <c r="I303" s="107"/>
      <c r="J303" s="107"/>
      <c r="K303" s="108"/>
      <c r="L303" s="31"/>
      <c r="M303" s="11"/>
      <c r="N303" s="11"/>
      <c r="O303" s="11"/>
      <c r="P303" s="11"/>
      <c r="Q303" s="11"/>
      <c r="R303" s="11"/>
      <c r="S303" s="11"/>
      <c r="T303" s="11"/>
      <c r="U303" s="11"/>
      <c r="V303" s="11"/>
      <c r="W303" s="11"/>
      <c r="X303" s="11"/>
    </row>
    <row r="304" spans="1:24" ht="64.5" customHeight="1" x14ac:dyDescent="0.25">
      <c r="A304" s="110" t="e">
        <f>A301+1</f>
        <v>#REF!</v>
      </c>
      <c r="B304" s="91" t="s">
        <v>483</v>
      </c>
      <c r="C304" s="91" t="s">
        <v>484</v>
      </c>
      <c r="D304" s="36" t="s">
        <v>445</v>
      </c>
      <c r="E304" s="89" t="s">
        <v>395</v>
      </c>
      <c r="F304" s="89" t="s">
        <v>141</v>
      </c>
      <c r="G304" s="89" t="s">
        <v>356</v>
      </c>
      <c r="H304" s="89" t="s">
        <v>210</v>
      </c>
      <c r="I304" s="4">
        <v>37.299999999999997</v>
      </c>
      <c r="J304" s="4">
        <v>33.69</v>
      </c>
      <c r="K304" s="4">
        <v>39.75</v>
      </c>
      <c r="L304" s="31"/>
      <c r="M304" s="11"/>
      <c r="N304" s="11"/>
      <c r="O304" s="11"/>
      <c r="P304" s="11"/>
      <c r="Q304" s="11"/>
      <c r="R304" s="11"/>
      <c r="S304" s="11"/>
      <c r="T304" s="11"/>
      <c r="U304" s="11"/>
      <c r="V304" s="11"/>
      <c r="W304" s="11"/>
      <c r="X304" s="11"/>
    </row>
    <row r="305" spans="1:82" ht="71.25" customHeight="1" x14ac:dyDescent="0.25">
      <c r="A305" s="143"/>
      <c r="B305" s="92"/>
      <c r="C305" s="92"/>
      <c r="D305" s="36" t="s">
        <v>446</v>
      </c>
      <c r="E305" s="98"/>
      <c r="F305" s="98"/>
      <c r="G305" s="90"/>
      <c r="H305" s="98"/>
      <c r="I305" s="4">
        <v>39.07</v>
      </c>
      <c r="J305" s="4">
        <v>34.799999999999997</v>
      </c>
      <c r="K305" s="4">
        <v>41.06</v>
      </c>
      <c r="L305" s="31">
        <f t="shared" si="7"/>
        <v>104.74530831099196</v>
      </c>
      <c r="M305" s="11"/>
      <c r="N305" s="11"/>
      <c r="O305" s="11"/>
      <c r="P305" s="11"/>
      <c r="Q305" s="11"/>
      <c r="R305" s="11"/>
      <c r="S305" s="11"/>
      <c r="T305" s="11"/>
      <c r="U305" s="11"/>
      <c r="V305" s="11"/>
      <c r="W305" s="11"/>
      <c r="X305" s="11"/>
    </row>
    <row r="306" spans="1:82" ht="45" customHeight="1" x14ac:dyDescent="0.25">
      <c r="A306" s="143"/>
      <c r="B306" s="92"/>
      <c r="C306" s="92"/>
      <c r="D306" s="36" t="str">
        <f>D304</f>
        <v>01.01.2018-30.06.2018</v>
      </c>
      <c r="E306" s="98"/>
      <c r="F306" s="98"/>
      <c r="G306" s="89" t="s">
        <v>486</v>
      </c>
      <c r="H306" s="98"/>
      <c r="I306" s="4">
        <f>I304</f>
        <v>37.299999999999997</v>
      </c>
      <c r="J306" s="4">
        <v>37.299999999999997</v>
      </c>
      <c r="K306" s="4">
        <v>44.01</v>
      </c>
      <c r="L306" s="31"/>
      <c r="M306" s="11"/>
      <c r="N306" s="11"/>
      <c r="O306" s="11"/>
      <c r="P306" s="11"/>
      <c r="Q306" s="11"/>
      <c r="R306" s="11"/>
      <c r="S306" s="11"/>
      <c r="T306" s="11"/>
      <c r="U306" s="11"/>
      <c r="V306" s="11"/>
      <c r="W306" s="11"/>
      <c r="X306" s="11"/>
    </row>
    <row r="307" spans="1:82" ht="45" customHeight="1" x14ac:dyDescent="0.25">
      <c r="A307" s="143"/>
      <c r="B307" s="92"/>
      <c r="C307" s="92"/>
      <c r="D307" s="36" t="str">
        <f>D305</f>
        <v>01.07.2018-31.12.2018</v>
      </c>
      <c r="E307" s="98"/>
      <c r="F307" s="98"/>
      <c r="G307" s="90"/>
      <c r="H307" s="98"/>
      <c r="I307" s="4">
        <f>I305</f>
        <v>39.07</v>
      </c>
      <c r="J307" s="4">
        <v>38.53</v>
      </c>
      <c r="K307" s="4">
        <v>45.47</v>
      </c>
      <c r="L307" s="31">
        <f t="shared" si="7"/>
        <v>104.74530831099196</v>
      </c>
      <c r="M307" s="11"/>
      <c r="N307" s="11"/>
      <c r="O307" s="11"/>
      <c r="P307" s="11"/>
      <c r="Q307" s="11"/>
      <c r="R307" s="11"/>
      <c r="S307" s="11"/>
      <c r="T307" s="11"/>
      <c r="U307" s="11"/>
      <c r="V307" s="11"/>
      <c r="W307" s="11"/>
      <c r="X307" s="11"/>
    </row>
    <row r="308" spans="1:82" ht="45" customHeight="1" x14ac:dyDescent="0.25">
      <c r="A308" s="110" t="e">
        <f>A304+1</f>
        <v>#REF!</v>
      </c>
      <c r="B308" s="119" t="s">
        <v>414</v>
      </c>
      <c r="C308" s="119" t="s">
        <v>482</v>
      </c>
      <c r="D308" s="36" t="s">
        <v>445</v>
      </c>
      <c r="E308" s="109" t="s">
        <v>307</v>
      </c>
      <c r="F308" s="109" t="s">
        <v>141</v>
      </c>
      <c r="G308" s="109" t="s">
        <v>308</v>
      </c>
      <c r="H308" s="89" t="s">
        <v>210</v>
      </c>
      <c r="I308" s="4">
        <v>28.36</v>
      </c>
      <c r="J308" s="4">
        <v>12.45</v>
      </c>
      <c r="K308" s="4">
        <v>14.69</v>
      </c>
      <c r="L308" s="31"/>
      <c r="M308" s="11"/>
      <c r="N308" s="11"/>
      <c r="O308" s="11"/>
      <c r="P308" s="11"/>
      <c r="Q308" s="11"/>
      <c r="R308" s="11"/>
      <c r="S308" s="11"/>
      <c r="T308" s="11"/>
      <c r="U308" s="11"/>
      <c r="V308" s="11"/>
      <c r="W308" s="11"/>
      <c r="X308" s="11"/>
    </row>
    <row r="309" spans="1:82" ht="45" customHeight="1" x14ac:dyDescent="0.25">
      <c r="A309" s="143"/>
      <c r="B309" s="119"/>
      <c r="C309" s="119"/>
      <c r="D309" s="36" t="s">
        <v>446</v>
      </c>
      <c r="E309" s="109"/>
      <c r="F309" s="109"/>
      <c r="G309" s="109"/>
      <c r="H309" s="98"/>
      <c r="I309" s="4">
        <v>29.09</v>
      </c>
      <c r="J309" s="4">
        <v>12.86</v>
      </c>
      <c r="K309" s="4">
        <v>15.17</v>
      </c>
      <c r="L309" s="31">
        <f t="shared" ref="L309:L370" si="12">I309/I308*100</f>
        <v>102.57404795486602</v>
      </c>
      <c r="M309" s="11"/>
      <c r="N309" s="11"/>
      <c r="O309" s="11"/>
      <c r="P309" s="11"/>
      <c r="Q309" s="11"/>
      <c r="R309" s="11"/>
      <c r="S309" s="11"/>
      <c r="T309" s="11"/>
      <c r="U309" s="11"/>
      <c r="V309" s="11"/>
      <c r="W309" s="11"/>
      <c r="X309" s="11"/>
    </row>
    <row r="310" spans="1:82" ht="45" customHeight="1" x14ac:dyDescent="0.25">
      <c r="A310" s="143"/>
      <c r="B310" s="119"/>
      <c r="C310" s="119"/>
      <c r="D310" s="36" t="s">
        <v>445</v>
      </c>
      <c r="E310" s="109"/>
      <c r="F310" s="109"/>
      <c r="G310" s="89" t="s">
        <v>309</v>
      </c>
      <c r="H310" s="98"/>
      <c r="I310" s="4">
        <v>28.36</v>
      </c>
      <c r="J310" s="4">
        <v>22.05</v>
      </c>
      <c r="K310" s="4">
        <v>26.02</v>
      </c>
      <c r="L310" s="31"/>
      <c r="M310" s="11"/>
      <c r="N310" s="11"/>
      <c r="O310" s="11"/>
      <c r="P310" s="11"/>
      <c r="Q310" s="11"/>
      <c r="R310" s="11"/>
      <c r="S310" s="11"/>
      <c r="T310" s="11"/>
      <c r="U310" s="11"/>
      <c r="V310" s="11"/>
      <c r="W310" s="11"/>
      <c r="X310" s="11"/>
    </row>
    <row r="311" spans="1:82" ht="25.5" customHeight="1" x14ac:dyDescent="0.25">
      <c r="A311" s="111"/>
      <c r="B311" s="119"/>
      <c r="C311" s="119"/>
      <c r="D311" s="36" t="s">
        <v>446</v>
      </c>
      <c r="E311" s="109"/>
      <c r="F311" s="109"/>
      <c r="G311" s="90"/>
      <c r="H311" s="90"/>
      <c r="I311" s="4">
        <v>29.09</v>
      </c>
      <c r="J311" s="4">
        <v>22.78</v>
      </c>
      <c r="K311" s="4">
        <v>26.88</v>
      </c>
      <c r="L311" s="31">
        <f t="shared" si="12"/>
        <v>102.57404795486602</v>
      </c>
      <c r="M311" s="11"/>
      <c r="N311" s="11"/>
      <c r="O311" s="11"/>
      <c r="P311" s="11"/>
      <c r="Q311" s="11"/>
      <c r="R311" s="11"/>
      <c r="S311" s="11"/>
      <c r="T311" s="11"/>
      <c r="U311" s="11"/>
      <c r="V311" s="11"/>
      <c r="W311" s="11"/>
      <c r="X311" s="11"/>
    </row>
    <row r="312" spans="1:82" ht="34.5" customHeight="1" x14ac:dyDescent="0.25">
      <c r="A312" s="110" t="e">
        <f>A308+1</f>
        <v>#REF!</v>
      </c>
      <c r="B312" s="91" t="s">
        <v>422</v>
      </c>
      <c r="C312" s="91" t="s">
        <v>487</v>
      </c>
      <c r="D312" s="36" t="s">
        <v>445</v>
      </c>
      <c r="E312" s="89" t="s">
        <v>310</v>
      </c>
      <c r="F312" s="91" t="s">
        <v>141</v>
      </c>
      <c r="G312" s="91" t="s">
        <v>290</v>
      </c>
      <c r="H312" s="91" t="s">
        <v>210</v>
      </c>
      <c r="I312" s="4">
        <v>33.72</v>
      </c>
      <c r="J312" s="4">
        <v>33.72</v>
      </c>
      <c r="K312" s="7">
        <v>39.79</v>
      </c>
      <c r="L312" s="31"/>
      <c r="M312" s="11"/>
      <c r="N312" s="11"/>
      <c r="O312" s="11"/>
      <c r="P312" s="11"/>
      <c r="Q312" s="11"/>
      <c r="R312" s="11"/>
      <c r="S312" s="11"/>
      <c r="T312" s="11"/>
      <c r="U312" s="11"/>
      <c r="V312" s="11"/>
      <c r="W312" s="11"/>
      <c r="X312" s="11"/>
    </row>
    <row r="313" spans="1:82" ht="45.75" customHeight="1" x14ac:dyDescent="0.25">
      <c r="A313" s="111"/>
      <c r="B313" s="105"/>
      <c r="C313" s="105"/>
      <c r="D313" s="36" t="s">
        <v>446</v>
      </c>
      <c r="E313" s="90"/>
      <c r="F313" s="105"/>
      <c r="G313" s="105"/>
      <c r="H313" s="105"/>
      <c r="I313" s="4">
        <v>34.83</v>
      </c>
      <c r="J313" s="4">
        <v>34.83</v>
      </c>
      <c r="K313" s="7">
        <v>41.1</v>
      </c>
      <c r="L313" s="31">
        <f t="shared" si="12"/>
        <v>103.29181494661921</v>
      </c>
      <c r="M313" s="11"/>
      <c r="N313" s="11"/>
      <c r="O313" s="11"/>
      <c r="P313" s="11"/>
      <c r="Q313" s="11"/>
      <c r="R313" s="11"/>
      <c r="S313" s="11"/>
      <c r="T313" s="11"/>
      <c r="U313" s="11"/>
      <c r="V313" s="11"/>
      <c r="W313" s="11"/>
      <c r="X313" s="11"/>
    </row>
    <row r="314" spans="1:82" ht="34.5" customHeight="1" x14ac:dyDescent="0.25">
      <c r="A314" s="110" t="e">
        <f>A312+1</f>
        <v>#REF!</v>
      </c>
      <c r="B314" s="91" t="s">
        <v>422</v>
      </c>
      <c r="C314" s="91" t="s">
        <v>488</v>
      </c>
      <c r="D314" s="36" t="s">
        <v>445</v>
      </c>
      <c r="E314" s="91" t="s">
        <v>291</v>
      </c>
      <c r="F314" s="91" t="s">
        <v>141</v>
      </c>
      <c r="G314" s="91" t="s">
        <v>290</v>
      </c>
      <c r="H314" s="91" t="s">
        <v>210</v>
      </c>
      <c r="I314" s="4">
        <v>33.17</v>
      </c>
      <c r="J314" s="4">
        <v>33.17</v>
      </c>
      <c r="K314" s="7">
        <v>39.14</v>
      </c>
      <c r="L314" s="31"/>
      <c r="M314" s="11"/>
      <c r="N314" s="11"/>
      <c r="O314" s="11"/>
      <c r="P314" s="11"/>
      <c r="Q314" s="11"/>
      <c r="R314" s="11"/>
      <c r="S314" s="11"/>
      <c r="T314" s="11"/>
      <c r="U314" s="11"/>
      <c r="V314" s="11"/>
      <c r="W314" s="11"/>
      <c r="X314" s="11"/>
    </row>
    <row r="315" spans="1:82" ht="45.75" customHeight="1" x14ac:dyDescent="0.25">
      <c r="A315" s="111"/>
      <c r="B315" s="105"/>
      <c r="C315" s="105"/>
      <c r="D315" s="36" t="s">
        <v>446</v>
      </c>
      <c r="E315" s="105"/>
      <c r="F315" s="105"/>
      <c r="G315" s="105"/>
      <c r="H315" s="105"/>
      <c r="I315" s="4">
        <v>34.26</v>
      </c>
      <c r="J315" s="4">
        <v>34.26</v>
      </c>
      <c r="K315" s="7">
        <v>40.43</v>
      </c>
      <c r="L315" s="31">
        <f t="shared" si="12"/>
        <v>103.28610189930659</v>
      </c>
      <c r="M315" s="11"/>
      <c r="N315" s="11"/>
      <c r="O315" s="11"/>
      <c r="P315" s="11"/>
      <c r="Q315" s="11"/>
      <c r="R315" s="11"/>
      <c r="S315" s="11"/>
      <c r="T315" s="11"/>
      <c r="U315" s="11"/>
      <c r="V315" s="11"/>
      <c r="W315" s="11"/>
      <c r="X315" s="11"/>
    </row>
    <row r="316" spans="1:82" x14ac:dyDescent="0.25">
      <c r="A316" s="106" t="s">
        <v>300</v>
      </c>
      <c r="B316" s="107"/>
      <c r="C316" s="107"/>
      <c r="D316" s="107"/>
      <c r="E316" s="107"/>
      <c r="F316" s="107"/>
      <c r="G316" s="107"/>
      <c r="H316" s="107"/>
      <c r="I316" s="107"/>
      <c r="J316" s="107"/>
      <c r="K316" s="108"/>
      <c r="L316" s="31"/>
      <c r="M316" s="11"/>
      <c r="N316" s="11"/>
      <c r="O316" s="11"/>
      <c r="P316" s="11"/>
      <c r="Q316" s="11"/>
      <c r="R316" s="11"/>
      <c r="S316" s="11"/>
      <c r="T316" s="11"/>
      <c r="U316" s="11"/>
      <c r="V316" s="11"/>
      <c r="W316" s="11"/>
      <c r="X316" s="11"/>
    </row>
    <row r="317" spans="1:82" ht="19.899999999999999" customHeight="1" x14ac:dyDescent="0.25">
      <c r="A317" s="42"/>
      <c r="B317" s="91">
        <v>43088</v>
      </c>
      <c r="C317" s="94" t="s">
        <v>625</v>
      </c>
      <c r="D317" s="44" t="s">
        <v>445</v>
      </c>
      <c r="E317" s="89" t="s">
        <v>456</v>
      </c>
      <c r="F317" s="89" t="s">
        <v>142</v>
      </c>
      <c r="G317" s="89" t="s">
        <v>143</v>
      </c>
      <c r="H317" s="89" t="s">
        <v>210</v>
      </c>
      <c r="I317" s="4">
        <v>47.02</v>
      </c>
      <c r="J317" s="4">
        <v>31.38</v>
      </c>
      <c r="K317" s="7">
        <v>37.03</v>
      </c>
    </row>
    <row r="318" spans="1:82" ht="19.899999999999999" customHeight="1" x14ac:dyDescent="0.25">
      <c r="A318" s="42"/>
      <c r="B318" s="92"/>
      <c r="C318" s="116"/>
      <c r="D318" s="36" t="s">
        <v>446</v>
      </c>
      <c r="E318" s="98"/>
      <c r="F318" s="98"/>
      <c r="G318" s="90"/>
      <c r="H318" s="98"/>
      <c r="I318" s="4">
        <v>47.02</v>
      </c>
      <c r="J318" s="4">
        <v>32.42</v>
      </c>
      <c r="K318" s="7">
        <v>38.26</v>
      </c>
    </row>
    <row r="319" spans="1:82" s="13" customFormat="1" ht="15.75" customHeight="1" x14ac:dyDescent="0.25">
      <c r="A319" s="135"/>
      <c r="B319" s="92"/>
      <c r="C319" s="116"/>
      <c r="D319" s="44" t="s">
        <v>445</v>
      </c>
      <c r="E319" s="98"/>
      <c r="F319" s="98"/>
      <c r="G319" s="89" t="s">
        <v>234</v>
      </c>
      <c r="H319" s="98"/>
      <c r="I319" s="4">
        <v>47.02</v>
      </c>
      <c r="J319" s="4">
        <v>33.630000000000003</v>
      </c>
      <c r="K319" s="4">
        <v>39.68</v>
      </c>
      <c r="L319" s="32"/>
      <c r="M319" s="15"/>
      <c r="N319" s="15"/>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row>
    <row r="320" spans="1:82" s="13" customFormat="1" ht="15.75" customHeight="1" x14ac:dyDescent="0.25">
      <c r="A320" s="137"/>
      <c r="B320" s="92"/>
      <c r="C320" s="116"/>
      <c r="D320" s="36" t="s">
        <v>446</v>
      </c>
      <c r="E320" s="98"/>
      <c r="F320" s="98"/>
      <c r="G320" s="90"/>
      <c r="H320" s="98"/>
      <c r="I320" s="4">
        <v>47.02</v>
      </c>
      <c r="J320" s="4">
        <v>34.74</v>
      </c>
      <c r="K320" s="4">
        <v>40.99</v>
      </c>
      <c r="L320" s="32">
        <f t="shared" si="12"/>
        <v>100</v>
      </c>
      <c r="M320" s="15"/>
      <c r="N320" s="15"/>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row>
    <row r="321" spans="1:82" s="13" customFormat="1" ht="17.25" customHeight="1" x14ac:dyDescent="0.25">
      <c r="A321" s="137"/>
      <c r="B321" s="92"/>
      <c r="C321" s="116"/>
      <c r="D321" s="44" t="s">
        <v>445</v>
      </c>
      <c r="E321" s="98"/>
      <c r="F321" s="98"/>
      <c r="G321" s="89" t="s">
        <v>235</v>
      </c>
      <c r="H321" s="98"/>
      <c r="I321" s="4">
        <v>47.02</v>
      </c>
      <c r="J321" s="4">
        <v>32.130000000000003</v>
      </c>
      <c r="K321" s="4">
        <v>37.909999999999997</v>
      </c>
      <c r="L321" s="32"/>
      <c r="M321" s="15"/>
      <c r="N321" s="15"/>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row>
    <row r="322" spans="1:82" s="13" customFormat="1" ht="18" customHeight="1" x14ac:dyDescent="0.25">
      <c r="A322" s="137"/>
      <c r="B322" s="92"/>
      <c r="C322" s="116"/>
      <c r="D322" s="36" t="s">
        <v>446</v>
      </c>
      <c r="E322" s="98"/>
      <c r="F322" s="98"/>
      <c r="G322" s="90"/>
      <c r="H322" s="98"/>
      <c r="I322" s="4">
        <v>47.02</v>
      </c>
      <c r="J322" s="4">
        <v>33.19</v>
      </c>
      <c r="K322" s="4">
        <v>39.159999999999997</v>
      </c>
      <c r="L322" s="32">
        <f t="shared" si="12"/>
        <v>100</v>
      </c>
      <c r="M322" s="15"/>
      <c r="N322" s="15"/>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row>
    <row r="323" spans="1:82" s="13" customFormat="1" ht="16.5" customHeight="1" x14ac:dyDescent="0.25">
      <c r="A323" s="137"/>
      <c r="B323" s="92"/>
      <c r="C323" s="116"/>
      <c r="D323" s="44" t="s">
        <v>445</v>
      </c>
      <c r="E323" s="98"/>
      <c r="F323" s="98"/>
      <c r="G323" s="89" t="s">
        <v>236</v>
      </c>
      <c r="H323" s="98"/>
      <c r="I323" s="4">
        <v>47.02</v>
      </c>
      <c r="J323" s="4">
        <v>33.69</v>
      </c>
      <c r="K323" s="4">
        <v>39.75</v>
      </c>
      <c r="L323" s="32"/>
      <c r="M323" s="15"/>
      <c r="N323" s="15"/>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row>
    <row r="324" spans="1:82" s="13" customFormat="1" x14ac:dyDescent="0.25">
      <c r="A324" s="137"/>
      <c r="B324" s="92"/>
      <c r="C324" s="116"/>
      <c r="D324" s="36" t="s">
        <v>446</v>
      </c>
      <c r="E324" s="98"/>
      <c r="F324" s="98"/>
      <c r="G324" s="90"/>
      <c r="H324" s="98"/>
      <c r="I324" s="4">
        <v>47.02</v>
      </c>
      <c r="J324" s="4">
        <v>34.799999999999997</v>
      </c>
      <c r="K324" s="4">
        <v>41.06</v>
      </c>
      <c r="L324" s="32">
        <f t="shared" si="12"/>
        <v>100</v>
      </c>
      <c r="M324" s="15"/>
      <c r="N324" s="15"/>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row>
    <row r="325" spans="1:82" s="13" customFormat="1" x14ac:dyDescent="0.25">
      <c r="A325" s="137"/>
      <c r="B325" s="92"/>
      <c r="C325" s="116"/>
      <c r="D325" s="44" t="s">
        <v>445</v>
      </c>
      <c r="E325" s="98"/>
      <c r="F325" s="98"/>
      <c r="G325" s="89" t="s">
        <v>237</v>
      </c>
      <c r="H325" s="98"/>
      <c r="I325" s="4">
        <v>47.02</v>
      </c>
      <c r="J325" s="4">
        <v>32.369999999999997</v>
      </c>
      <c r="K325" s="4">
        <v>38.200000000000003</v>
      </c>
      <c r="L325" s="32"/>
      <c r="M325" s="15"/>
      <c r="N325" s="15"/>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row>
    <row r="326" spans="1:82" s="13" customFormat="1" x14ac:dyDescent="0.25">
      <c r="A326" s="136"/>
      <c r="B326" s="93"/>
      <c r="C326" s="95"/>
      <c r="D326" s="36" t="s">
        <v>446</v>
      </c>
      <c r="E326" s="90"/>
      <c r="F326" s="90"/>
      <c r="G326" s="90"/>
      <c r="H326" s="90"/>
      <c r="I326" s="4">
        <v>47.02</v>
      </c>
      <c r="J326" s="4">
        <v>33.44</v>
      </c>
      <c r="K326" s="4">
        <v>39.46</v>
      </c>
      <c r="L326" s="32">
        <f>I326/I325*100</f>
        <v>100</v>
      </c>
      <c r="M326" s="15"/>
      <c r="N326" s="15"/>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row>
    <row r="327" spans="1:82" x14ac:dyDescent="0.25">
      <c r="A327" s="106" t="s">
        <v>301</v>
      </c>
      <c r="B327" s="107"/>
      <c r="C327" s="107"/>
      <c r="D327" s="107"/>
      <c r="E327" s="107"/>
      <c r="F327" s="107"/>
      <c r="G327" s="107"/>
      <c r="H327" s="107"/>
      <c r="I327" s="107"/>
      <c r="J327" s="107"/>
      <c r="K327" s="108"/>
      <c r="L327" s="31"/>
      <c r="M327" s="11"/>
      <c r="N327" s="11"/>
      <c r="O327" s="11"/>
      <c r="P327" s="11"/>
      <c r="Q327" s="11"/>
      <c r="R327" s="11"/>
      <c r="S327" s="11"/>
      <c r="T327" s="11"/>
      <c r="U327" s="11"/>
      <c r="V327" s="11"/>
      <c r="W327" s="11"/>
      <c r="X327" s="11"/>
    </row>
    <row r="328" spans="1:82" ht="32.25" customHeight="1" x14ac:dyDescent="0.25">
      <c r="A328" s="110">
        <f>A319+1</f>
        <v>1</v>
      </c>
      <c r="B328" s="91" t="s">
        <v>418</v>
      </c>
      <c r="C328" s="94" t="s">
        <v>628</v>
      </c>
      <c r="D328" s="59" t="s">
        <v>445</v>
      </c>
      <c r="E328" s="121" t="s">
        <v>146</v>
      </c>
      <c r="F328" s="121" t="s">
        <v>144</v>
      </c>
      <c r="G328" s="121" t="s">
        <v>147</v>
      </c>
      <c r="H328" s="121" t="s">
        <v>210</v>
      </c>
      <c r="I328" s="63">
        <v>26.86</v>
      </c>
      <c r="J328" s="63">
        <v>22.34</v>
      </c>
      <c r="K328" s="64">
        <v>26.36</v>
      </c>
    </row>
    <row r="329" spans="1:82" ht="28.5" customHeight="1" x14ac:dyDescent="0.25">
      <c r="A329" s="111"/>
      <c r="B329" s="93"/>
      <c r="C329" s="95"/>
      <c r="D329" s="62" t="s">
        <v>446</v>
      </c>
      <c r="E329" s="122"/>
      <c r="F329" s="122"/>
      <c r="G329" s="122"/>
      <c r="H329" s="122"/>
      <c r="I329" s="63">
        <v>28.04</v>
      </c>
      <c r="J329" s="63">
        <v>23.08</v>
      </c>
      <c r="K329" s="64">
        <v>27.23</v>
      </c>
      <c r="L329" s="33">
        <f t="shared" si="12"/>
        <v>104.39314966492925</v>
      </c>
    </row>
    <row r="330" spans="1:82" ht="23.25" customHeight="1" x14ac:dyDescent="0.25">
      <c r="A330" s="110">
        <f>A328+1</f>
        <v>2</v>
      </c>
      <c r="B330" s="96" t="s">
        <v>437</v>
      </c>
      <c r="C330" s="101" t="s">
        <v>629</v>
      </c>
      <c r="D330" s="59" t="s">
        <v>445</v>
      </c>
      <c r="E330" s="121" t="s">
        <v>148</v>
      </c>
      <c r="F330" s="121" t="s">
        <v>144</v>
      </c>
      <c r="G330" s="121" t="s">
        <v>376</v>
      </c>
      <c r="H330" s="121" t="s">
        <v>209</v>
      </c>
      <c r="I330" s="63">
        <v>19.57</v>
      </c>
      <c r="J330" s="63">
        <v>19.52</v>
      </c>
      <c r="K330" s="64">
        <v>23.03</v>
      </c>
    </row>
    <row r="331" spans="1:82" ht="22.5" customHeight="1" x14ac:dyDescent="0.25">
      <c r="A331" s="111"/>
      <c r="B331" s="97"/>
      <c r="C331" s="102"/>
      <c r="D331" s="62" t="s">
        <v>446</v>
      </c>
      <c r="E331" s="127"/>
      <c r="F331" s="127"/>
      <c r="G331" s="122"/>
      <c r="H331" s="122"/>
      <c r="I331" s="63">
        <v>21.99</v>
      </c>
      <c r="J331" s="63">
        <v>20.16</v>
      </c>
      <c r="K331" s="64">
        <v>23.79</v>
      </c>
      <c r="L331" s="33">
        <f t="shared" si="12"/>
        <v>112.3658661216147</v>
      </c>
    </row>
    <row r="332" spans="1:82" ht="26.25" customHeight="1" x14ac:dyDescent="0.25">
      <c r="A332" s="110">
        <f>A330+1</f>
        <v>3</v>
      </c>
      <c r="B332" s="138" t="s">
        <v>425</v>
      </c>
      <c r="C332" s="121" t="s">
        <v>638</v>
      </c>
      <c r="D332" s="44" t="s">
        <v>445</v>
      </c>
      <c r="E332" s="121" t="s">
        <v>294</v>
      </c>
      <c r="F332" s="121" t="s">
        <v>144</v>
      </c>
      <c r="G332" s="121" t="s">
        <v>151</v>
      </c>
      <c r="H332" s="121" t="s">
        <v>210</v>
      </c>
      <c r="I332" s="63">
        <v>29.61</v>
      </c>
      <c r="J332" s="63">
        <v>14.13</v>
      </c>
      <c r="K332" s="63">
        <v>16.670000000000002</v>
      </c>
    </row>
    <row r="333" spans="1:82" ht="15.75" customHeight="1" x14ac:dyDescent="0.25">
      <c r="A333" s="111"/>
      <c r="B333" s="140"/>
      <c r="C333" s="122"/>
      <c r="D333" s="36" t="s">
        <v>446</v>
      </c>
      <c r="E333" s="122"/>
      <c r="F333" s="122"/>
      <c r="G333" s="122"/>
      <c r="H333" s="122"/>
      <c r="I333" s="63">
        <v>30.99</v>
      </c>
      <c r="J333" s="63">
        <v>14.6</v>
      </c>
      <c r="K333" s="63">
        <v>17.23</v>
      </c>
      <c r="L333" s="33">
        <f t="shared" si="12"/>
        <v>104.66058763931103</v>
      </c>
    </row>
    <row r="334" spans="1:82" ht="15" customHeight="1" x14ac:dyDescent="0.25">
      <c r="A334" s="110">
        <f>A332+1</f>
        <v>4</v>
      </c>
      <c r="B334" s="96">
        <v>43088</v>
      </c>
      <c r="C334" s="101" t="s">
        <v>631</v>
      </c>
      <c r="D334" s="59" t="s">
        <v>445</v>
      </c>
      <c r="E334" s="168" t="s">
        <v>152</v>
      </c>
      <c r="F334" s="168" t="s">
        <v>144</v>
      </c>
      <c r="G334" s="168" t="s">
        <v>153</v>
      </c>
      <c r="H334" s="168" t="s">
        <v>210</v>
      </c>
      <c r="I334" s="73">
        <v>33.69</v>
      </c>
      <c r="J334" s="73">
        <v>30.22</v>
      </c>
      <c r="K334" s="60" t="s">
        <v>306</v>
      </c>
    </row>
    <row r="335" spans="1:82" ht="15.6" customHeight="1" x14ac:dyDescent="0.25">
      <c r="A335" s="111"/>
      <c r="B335" s="131"/>
      <c r="C335" s="115"/>
      <c r="D335" s="62" t="s">
        <v>446</v>
      </c>
      <c r="E335" s="171"/>
      <c r="F335" s="171"/>
      <c r="G335" s="169"/>
      <c r="H335" s="169"/>
      <c r="I335" s="73">
        <v>35.380000000000003</v>
      </c>
      <c r="J335" s="73">
        <v>31.22</v>
      </c>
      <c r="K335" s="60" t="s">
        <v>306</v>
      </c>
      <c r="L335" s="33">
        <f t="shared" si="12"/>
        <v>105.01632531908581</v>
      </c>
    </row>
    <row r="336" spans="1:82" x14ac:dyDescent="0.25">
      <c r="A336" s="110">
        <f>A334+1</f>
        <v>5</v>
      </c>
      <c r="B336" s="131"/>
      <c r="C336" s="115"/>
      <c r="D336" s="59" t="s">
        <v>445</v>
      </c>
      <c r="E336" s="171"/>
      <c r="F336" s="171"/>
      <c r="G336" s="168" t="s">
        <v>154</v>
      </c>
      <c r="H336" s="168" t="s">
        <v>210</v>
      </c>
      <c r="I336" s="73">
        <v>33.69</v>
      </c>
      <c r="J336" s="73">
        <v>30.22</v>
      </c>
      <c r="K336" s="60" t="s">
        <v>306</v>
      </c>
    </row>
    <row r="337" spans="1:12" x14ac:dyDescent="0.25">
      <c r="A337" s="143"/>
      <c r="B337" s="131"/>
      <c r="C337" s="115"/>
      <c r="D337" s="62" t="s">
        <v>446</v>
      </c>
      <c r="E337" s="171"/>
      <c r="F337" s="171"/>
      <c r="G337" s="169"/>
      <c r="H337" s="169"/>
      <c r="I337" s="73">
        <v>35.380000000000003</v>
      </c>
      <c r="J337" s="73">
        <v>31.22</v>
      </c>
      <c r="K337" s="60" t="s">
        <v>306</v>
      </c>
      <c r="L337" s="33">
        <f t="shared" si="12"/>
        <v>105.01632531908581</v>
      </c>
    </row>
    <row r="338" spans="1:12" x14ac:dyDescent="0.25">
      <c r="A338" s="143"/>
      <c r="B338" s="131"/>
      <c r="C338" s="115"/>
      <c r="D338" s="59" t="s">
        <v>445</v>
      </c>
      <c r="E338" s="171"/>
      <c r="F338" s="171"/>
      <c r="G338" s="168" t="s">
        <v>155</v>
      </c>
      <c r="H338" s="168" t="s">
        <v>210</v>
      </c>
      <c r="I338" s="73">
        <v>45.54</v>
      </c>
      <c r="J338" s="73">
        <v>26.59</v>
      </c>
      <c r="K338" s="60" t="s">
        <v>306</v>
      </c>
    </row>
    <row r="339" spans="1:12" x14ac:dyDescent="0.25">
      <c r="A339" s="143"/>
      <c r="B339" s="131"/>
      <c r="C339" s="115"/>
      <c r="D339" s="62" t="s">
        <v>446</v>
      </c>
      <c r="E339" s="171"/>
      <c r="F339" s="171"/>
      <c r="G339" s="169"/>
      <c r="H339" s="169"/>
      <c r="I339" s="73">
        <v>47.18</v>
      </c>
      <c r="J339" s="73">
        <v>27.47</v>
      </c>
      <c r="K339" s="60" t="s">
        <v>306</v>
      </c>
      <c r="L339" s="33">
        <f t="shared" si="12"/>
        <v>103.60122968818621</v>
      </c>
    </row>
    <row r="340" spans="1:12" x14ac:dyDescent="0.25">
      <c r="A340" s="143"/>
      <c r="B340" s="131"/>
      <c r="C340" s="115"/>
      <c r="D340" s="59" t="s">
        <v>445</v>
      </c>
      <c r="E340" s="171"/>
      <c r="F340" s="171"/>
      <c r="G340" s="168" t="s">
        <v>156</v>
      </c>
      <c r="H340" s="168" t="s">
        <v>210</v>
      </c>
      <c r="I340" s="73">
        <v>45.54</v>
      </c>
      <c r="J340" s="73">
        <v>30.64</v>
      </c>
      <c r="K340" s="60" t="s">
        <v>306</v>
      </c>
    </row>
    <row r="341" spans="1:12" x14ac:dyDescent="0.25">
      <c r="A341" s="143"/>
      <c r="B341" s="131"/>
      <c r="C341" s="115"/>
      <c r="D341" s="62" t="s">
        <v>446</v>
      </c>
      <c r="E341" s="171"/>
      <c r="F341" s="171"/>
      <c r="G341" s="169"/>
      <c r="H341" s="169"/>
      <c r="I341" s="73">
        <v>47.18</v>
      </c>
      <c r="J341" s="73">
        <v>31.65</v>
      </c>
      <c r="K341" s="60" t="s">
        <v>306</v>
      </c>
      <c r="L341" s="33">
        <f t="shared" si="12"/>
        <v>103.60122968818621</v>
      </c>
    </row>
    <row r="342" spans="1:12" ht="13.9" customHeight="1" x14ac:dyDescent="0.25">
      <c r="A342" s="143"/>
      <c r="B342" s="131"/>
      <c r="C342" s="115"/>
      <c r="D342" s="59" t="s">
        <v>445</v>
      </c>
      <c r="E342" s="171"/>
      <c r="F342" s="171"/>
      <c r="G342" s="168" t="s">
        <v>147</v>
      </c>
      <c r="H342" s="168" t="s">
        <v>381</v>
      </c>
      <c r="I342" s="73">
        <v>40.47</v>
      </c>
      <c r="J342" s="60" t="s">
        <v>306</v>
      </c>
      <c r="K342" s="60" t="s">
        <v>306</v>
      </c>
    </row>
    <row r="343" spans="1:12" x14ac:dyDescent="0.25">
      <c r="A343" s="143"/>
      <c r="B343" s="97"/>
      <c r="C343" s="102"/>
      <c r="D343" s="62" t="s">
        <v>446</v>
      </c>
      <c r="E343" s="171"/>
      <c r="F343" s="171"/>
      <c r="G343" s="169"/>
      <c r="H343" s="169"/>
      <c r="I343" s="73">
        <v>43.11</v>
      </c>
      <c r="J343" s="60" t="s">
        <v>306</v>
      </c>
      <c r="K343" s="60" t="s">
        <v>306</v>
      </c>
      <c r="L343" s="33">
        <f t="shared" si="12"/>
        <v>106.52335063009637</v>
      </c>
    </row>
    <row r="344" spans="1:12" ht="13.9" customHeight="1" x14ac:dyDescent="0.25">
      <c r="A344" s="143"/>
      <c r="B344" s="164">
        <v>43088</v>
      </c>
      <c r="C344" s="130" t="s">
        <v>630</v>
      </c>
      <c r="D344" s="59" t="s">
        <v>445</v>
      </c>
      <c r="E344" s="171"/>
      <c r="F344" s="171"/>
      <c r="G344" s="168" t="s">
        <v>145</v>
      </c>
      <c r="H344" s="168" t="s">
        <v>210</v>
      </c>
      <c r="I344" s="73">
        <v>44.52</v>
      </c>
      <c r="J344" s="73">
        <v>25.37</v>
      </c>
      <c r="K344" s="60" t="s">
        <v>306</v>
      </c>
    </row>
    <row r="345" spans="1:12" x14ac:dyDescent="0.25">
      <c r="A345" s="111"/>
      <c r="B345" s="164"/>
      <c r="C345" s="130"/>
      <c r="D345" s="62" t="s">
        <v>446</v>
      </c>
      <c r="E345" s="171"/>
      <c r="F345" s="171"/>
      <c r="G345" s="169"/>
      <c r="H345" s="169"/>
      <c r="I345" s="73">
        <v>46.32</v>
      </c>
      <c r="J345" s="73">
        <v>26.21</v>
      </c>
      <c r="K345" s="60" t="s">
        <v>306</v>
      </c>
      <c r="L345" s="33">
        <f t="shared" si="12"/>
        <v>104.04312668463611</v>
      </c>
    </row>
    <row r="346" spans="1:12" ht="13.9" customHeight="1" x14ac:dyDescent="0.25">
      <c r="A346" s="110">
        <f>A336+1</f>
        <v>6</v>
      </c>
      <c r="B346" s="96">
        <v>43088</v>
      </c>
      <c r="C346" s="101" t="s">
        <v>633</v>
      </c>
      <c r="D346" s="59" t="s">
        <v>445</v>
      </c>
      <c r="E346" s="171"/>
      <c r="F346" s="171"/>
      <c r="G346" s="168" t="s">
        <v>158</v>
      </c>
      <c r="H346" s="171" t="s">
        <v>209</v>
      </c>
      <c r="I346" s="73">
        <v>37.270000000000003</v>
      </c>
      <c r="J346" s="73">
        <v>25.22</v>
      </c>
      <c r="K346" s="60" t="s">
        <v>306</v>
      </c>
    </row>
    <row r="347" spans="1:12" x14ac:dyDescent="0.25">
      <c r="A347" s="111"/>
      <c r="B347" s="97"/>
      <c r="C347" s="102"/>
      <c r="D347" s="62" t="s">
        <v>446</v>
      </c>
      <c r="E347" s="169"/>
      <c r="F347" s="169"/>
      <c r="G347" s="169"/>
      <c r="H347" s="169"/>
      <c r="I347" s="73">
        <v>37.270000000000003</v>
      </c>
      <c r="J347" s="73">
        <v>26.05</v>
      </c>
      <c r="K347" s="60" t="s">
        <v>306</v>
      </c>
      <c r="L347" s="33">
        <f t="shared" si="12"/>
        <v>100</v>
      </c>
    </row>
    <row r="348" spans="1:12" ht="36.75" customHeight="1" x14ac:dyDescent="0.25">
      <c r="A348" s="110">
        <f>A346+1</f>
        <v>7</v>
      </c>
      <c r="B348" s="165">
        <v>43088</v>
      </c>
      <c r="C348" s="168" t="s">
        <v>639</v>
      </c>
      <c r="D348" s="59" t="s">
        <v>445</v>
      </c>
      <c r="E348" s="168" t="s">
        <v>248</v>
      </c>
      <c r="F348" s="168" t="s">
        <v>144</v>
      </c>
      <c r="G348" s="168" t="s">
        <v>640</v>
      </c>
      <c r="H348" s="168" t="s">
        <v>382</v>
      </c>
      <c r="I348" s="73">
        <v>109</v>
      </c>
      <c r="J348" s="73">
        <v>19.52</v>
      </c>
      <c r="K348" s="74">
        <v>23.03</v>
      </c>
    </row>
    <row r="349" spans="1:12" ht="30" customHeight="1" x14ac:dyDescent="0.25">
      <c r="A349" s="111"/>
      <c r="B349" s="166"/>
      <c r="C349" s="171"/>
      <c r="D349" s="62" t="s">
        <v>446</v>
      </c>
      <c r="E349" s="171"/>
      <c r="F349" s="171"/>
      <c r="G349" s="171"/>
      <c r="H349" s="171"/>
      <c r="I349" s="73">
        <v>112.6</v>
      </c>
      <c r="J349" s="73">
        <v>20.16</v>
      </c>
      <c r="K349" s="74">
        <v>23.79</v>
      </c>
      <c r="L349" s="33">
        <f t="shared" si="12"/>
        <v>103.30275229357797</v>
      </c>
    </row>
    <row r="350" spans="1:12" ht="23.25" customHeight="1" x14ac:dyDescent="0.25">
      <c r="A350" s="110">
        <f>A348+1</f>
        <v>8</v>
      </c>
      <c r="B350" s="166"/>
      <c r="C350" s="171"/>
      <c r="D350" s="59" t="s">
        <v>445</v>
      </c>
      <c r="E350" s="171"/>
      <c r="F350" s="171"/>
      <c r="G350" s="179" t="s">
        <v>147</v>
      </c>
      <c r="H350" s="168" t="s">
        <v>382</v>
      </c>
      <c r="I350" s="73">
        <v>109</v>
      </c>
      <c r="J350" s="73">
        <v>21.2</v>
      </c>
      <c r="K350" s="74">
        <v>25.02</v>
      </c>
    </row>
    <row r="351" spans="1:12" ht="30" customHeight="1" x14ac:dyDescent="0.25">
      <c r="A351" s="143"/>
      <c r="B351" s="167"/>
      <c r="C351" s="169"/>
      <c r="D351" s="62" t="s">
        <v>446</v>
      </c>
      <c r="E351" s="169"/>
      <c r="F351" s="169"/>
      <c r="G351" s="179"/>
      <c r="H351" s="171"/>
      <c r="I351" s="73">
        <v>112.6</v>
      </c>
      <c r="J351" s="73">
        <v>21.9</v>
      </c>
      <c r="K351" s="74">
        <v>25.84</v>
      </c>
      <c r="L351" s="33">
        <f t="shared" si="12"/>
        <v>103.30275229357797</v>
      </c>
    </row>
    <row r="352" spans="1:12" ht="13.9" customHeight="1" x14ac:dyDescent="0.25">
      <c r="A352" s="143"/>
      <c r="B352" s="96" t="s">
        <v>449</v>
      </c>
      <c r="C352" s="101" t="s">
        <v>634</v>
      </c>
      <c r="D352" s="59" t="s">
        <v>445</v>
      </c>
      <c r="E352" s="168" t="s">
        <v>159</v>
      </c>
      <c r="F352" s="168" t="s">
        <v>144</v>
      </c>
      <c r="G352" s="168" t="s">
        <v>160</v>
      </c>
      <c r="H352" s="168" t="s">
        <v>210</v>
      </c>
      <c r="I352" s="73">
        <v>63.33</v>
      </c>
      <c r="J352" s="73">
        <v>21.2</v>
      </c>
      <c r="K352" s="74">
        <v>25.02</v>
      </c>
    </row>
    <row r="353" spans="1:24" x14ac:dyDescent="0.25">
      <c r="A353" s="111"/>
      <c r="B353" s="97"/>
      <c r="C353" s="102"/>
      <c r="D353" s="62" t="s">
        <v>446</v>
      </c>
      <c r="E353" s="169"/>
      <c r="F353" s="169"/>
      <c r="G353" s="169"/>
      <c r="H353" s="169"/>
      <c r="I353" s="73">
        <v>64.2</v>
      </c>
      <c r="J353" s="73">
        <v>21.9</v>
      </c>
      <c r="K353" s="74">
        <v>25.84</v>
      </c>
      <c r="L353" s="33">
        <f t="shared" si="12"/>
        <v>101.37375651350071</v>
      </c>
    </row>
    <row r="354" spans="1:24" ht="13.9" customHeight="1" x14ac:dyDescent="0.25">
      <c r="A354" s="110">
        <f>A350+1</f>
        <v>9</v>
      </c>
      <c r="B354" s="96" t="s">
        <v>449</v>
      </c>
      <c r="C354" s="101" t="s">
        <v>635</v>
      </c>
      <c r="D354" s="59" t="s">
        <v>445</v>
      </c>
      <c r="E354" s="168" t="s">
        <v>161</v>
      </c>
      <c r="F354" s="168" t="s">
        <v>144</v>
      </c>
      <c r="G354" s="168" t="s">
        <v>162</v>
      </c>
      <c r="H354" s="168" t="s">
        <v>210</v>
      </c>
      <c r="I354" s="73">
        <v>28.18</v>
      </c>
      <c r="J354" s="73">
        <v>26.72</v>
      </c>
      <c r="K354" s="60" t="s">
        <v>306</v>
      </c>
    </row>
    <row r="355" spans="1:24" x14ac:dyDescent="0.25">
      <c r="A355" s="111"/>
      <c r="B355" s="97"/>
      <c r="C355" s="102"/>
      <c r="D355" s="62" t="s">
        <v>446</v>
      </c>
      <c r="E355" s="169"/>
      <c r="F355" s="169"/>
      <c r="G355" s="169"/>
      <c r="H355" s="169"/>
      <c r="I355" s="73">
        <v>29.16</v>
      </c>
      <c r="J355" s="73">
        <v>27.6</v>
      </c>
      <c r="K355" s="60" t="s">
        <v>306</v>
      </c>
      <c r="L355" s="33">
        <f t="shared" si="12"/>
        <v>103.47764371894961</v>
      </c>
    </row>
    <row r="356" spans="1:24" ht="13.9" customHeight="1" x14ac:dyDescent="0.25">
      <c r="A356" s="110">
        <f>A354+1</f>
        <v>10</v>
      </c>
      <c r="B356" s="165" t="s">
        <v>425</v>
      </c>
      <c r="C356" s="168" t="s">
        <v>641</v>
      </c>
      <c r="D356" s="59" t="s">
        <v>445</v>
      </c>
      <c r="E356" s="168" t="s">
        <v>383</v>
      </c>
      <c r="F356" s="168" t="s">
        <v>144</v>
      </c>
      <c r="G356" s="168" t="s">
        <v>166</v>
      </c>
      <c r="H356" s="168" t="s">
        <v>210</v>
      </c>
      <c r="I356" s="73">
        <v>75.849999999999994</v>
      </c>
      <c r="J356" s="73">
        <v>23.62</v>
      </c>
      <c r="K356" s="60" t="s">
        <v>306</v>
      </c>
    </row>
    <row r="357" spans="1:24" x14ac:dyDescent="0.25">
      <c r="A357" s="111"/>
      <c r="B357" s="167"/>
      <c r="C357" s="169"/>
      <c r="D357" s="62" t="s">
        <v>446</v>
      </c>
      <c r="E357" s="169"/>
      <c r="F357" s="169"/>
      <c r="G357" s="169"/>
      <c r="H357" s="169"/>
      <c r="I357" s="73">
        <v>78.569999999999993</v>
      </c>
      <c r="J357" s="73">
        <v>24.4</v>
      </c>
      <c r="K357" s="60" t="s">
        <v>306</v>
      </c>
      <c r="L357" s="33">
        <f t="shared" si="12"/>
        <v>103.58602504943968</v>
      </c>
    </row>
    <row r="358" spans="1:24" ht="13.9" customHeight="1" x14ac:dyDescent="0.25">
      <c r="A358" s="110">
        <f>A356+1</f>
        <v>11</v>
      </c>
      <c r="B358" s="91" t="s">
        <v>437</v>
      </c>
      <c r="C358" s="94" t="s">
        <v>636</v>
      </c>
      <c r="D358" s="59" t="s">
        <v>445</v>
      </c>
      <c r="E358" s="121" t="s">
        <v>163</v>
      </c>
      <c r="F358" s="121" t="s">
        <v>144</v>
      </c>
      <c r="G358" s="121" t="s">
        <v>164</v>
      </c>
      <c r="H358" s="121" t="s">
        <v>209</v>
      </c>
      <c r="I358" s="63">
        <v>24.81</v>
      </c>
      <c r="J358" s="63">
        <v>24.01</v>
      </c>
      <c r="K358" s="4" t="s">
        <v>306</v>
      </c>
    </row>
    <row r="359" spans="1:24" x14ac:dyDescent="0.25">
      <c r="A359" s="111"/>
      <c r="B359" s="93"/>
      <c r="C359" s="95"/>
      <c r="D359" s="62" t="s">
        <v>446</v>
      </c>
      <c r="E359" s="122"/>
      <c r="F359" s="122"/>
      <c r="G359" s="122"/>
      <c r="H359" s="122"/>
      <c r="I359" s="63">
        <v>24.81</v>
      </c>
      <c r="J359" s="63">
        <v>24.81</v>
      </c>
      <c r="K359" s="4" t="s">
        <v>306</v>
      </c>
      <c r="L359" s="33">
        <f t="shared" si="12"/>
        <v>100</v>
      </c>
    </row>
    <row r="360" spans="1:24" ht="24" customHeight="1" x14ac:dyDescent="0.25">
      <c r="A360" s="110">
        <f>A358+1</f>
        <v>12</v>
      </c>
      <c r="B360" s="91">
        <v>43088</v>
      </c>
      <c r="C360" s="94" t="s">
        <v>642</v>
      </c>
      <c r="D360" s="44" t="s">
        <v>445</v>
      </c>
      <c r="E360" s="121" t="s">
        <v>384</v>
      </c>
      <c r="F360" s="121" t="s">
        <v>144</v>
      </c>
      <c r="G360" s="121" t="s">
        <v>385</v>
      </c>
      <c r="H360" s="121" t="s">
        <v>210</v>
      </c>
      <c r="I360" s="63">
        <v>139.15</v>
      </c>
      <c r="J360" s="63">
        <v>21.2</v>
      </c>
      <c r="K360" s="63">
        <v>25.02</v>
      </c>
    </row>
    <row r="361" spans="1:24" x14ac:dyDescent="0.25">
      <c r="A361" s="111"/>
      <c r="B361" s="93"/>
      <c r="C361" s="95"/>
      <c r="D361" s="36" t="s">
        <v>446</v>
      </c>
      <c r="E361" s="122"/>
      <c r="F361" s="122"/>
      <c r="G361" s="122"/>
      <c r="H361" s="122"/>
      <c r="I361" s="63">
        <v>140.38</v>
      </c>
      <c r="J361" s="63">
        <v>21.9</v>
      </c>
      <c r="K361" s="63">
        <v>25.84</v>
      </c>
      <c r="L361" s="33">
        <f t="shared" si="12"/>
        <v>100.88393819619115</v>
      </c>
    </row>
    <row r="362" spans="1:24" ht="15" customHeight="1" x14ac:dyDescent="0.25">
      <c r="A362" s="110">
        <f>A360+1</f>
        <v>13</v>
      </c>
      <c r="B362" s="96" t="s">
        <v>425</v>
      </c>
      <c r="C362" s="101" t="s">
        <v>637</v>
      </c>
      <c r="D362" s="59" t="s">
        <v>445</v>
      </c>
      <c r="E362" s="168" t="s">
        <v>165</v>
      </c>
      <c r="F362" s="168" t="s">
        <v>144</v>
      </c>
      <c r="G362" s="168" t="s">
        <v>166</v>
      </c>
      <c r="H362" s="168" t="s">
        <v>209</v>
      </c>
      <c r="I362" s="73">
        <v>23.62</v>
      </c>
      <c r="J362" s="60" t="s">
        <v>306</v>
      </c>
      <c r="K362" s="60" t="s">
        <v>306</v>
      </c>
    </row>
    <row r="363" spans="1:24" ht="16.149999999999999" customHeight="1" x14ac:dyDescent="0.25">
      <c r="A363" s="111"/>
      <c r="B363" s="97"/>
      <c r="C363" s="102"/>
      <c r="D363" s="62" t="s">
        <v>446</v>
      </c>
      <c r="E363" s="169"/>
      <c r="F363" s="169"/>
      <c r="G363" s="169"/>
      <c r="H363" s="169"/>
      <c r="I363" s="73">
        <v>24.76</v>
      </c>
      <c r="J363" s="60" t="s">
        <v>306</v>
      </c>
      <c r="K363" s="60" t="s">
        <v>306</v>
      </c>
      <c r="L363" s="33">
        <f t="shared" si="12"/>
        <v>104.82641828958509</v>
      </c>
    </row>
    <row r="364" spans="1:24" ht="19.899999999999999" customHeight="1" x14ac:dyDescent="0.25">
      <c r="A364" s="110">
        <f>A362+1</f>
        <v>14</v>
      </c>
      <c r="B364" s="96" t="s">
        <v>437</v>
      </c>
      <c r="C364" s="101" t="s">
        <v>627</v>
      </c>
      <c r="D364" s="59" t="s">
        <v>445</v>
      </c>
      <c r="E364" s="103" t="s">
        <v>375</v>
      </c>
      <c r="F364" s="168" t="s">
        <v>144</v>
      </c>
      <c r="G364" s="168" t="s">
        <v>157</v>
      </c>
      <c r="H364" s="168" t="s">
        <v>210</v>
      </c>
      <c r="I364" s="73">
        <v>27.84</v>
      </c>
      <c r="J364" s="73">
        <v>22.45</v>
      </c>
      <c r="K364" s="73">
        <v>26.49</v>
      </c>
    </row>
    <row r="365" spans="1:24" ht="25.9" customHeight="1" x14ac:dyDescent="0.25">
      <c r="A365" s="111"/>
      <c r="B365" s="97"/>
      <c r="C365" s="102"/>
      <c r="D365" s="62" t="s">
        <v>446</v>
      </c>
      <c r="E365" s="103"/>
      <c r="F365" s="169"/>
      <c r="G365" s="169"/>
      <c r="H365" s="169"/>
      <c r="I365" s="73">
        <v>27.85</v>
      </c>
      <c r="J365" s="73">
        <v>23.19</v>
      </c>
      <c r="K365" s="73">
        <v>27.36</v>
      </c>
      <c r="L365" s="33">
        <f t="shared" si="12"/>
        <v>100.0359195402299</v>
      </c>
    </row>
    <row r="366" spans="1:24" x14ac:dyDescent="0.25">
      <c r="A366" s="106" t="s">
        <v>334</v>
      </c>
      <c r="B366" s="107"/>
      <c r="C366" s="107"/>
      <c r="D366" s="107"/>
      <c r="E366" s="107"/>
      <c r="F366" s="107"/>
      <c r="G366" s="107"/>
      <c r="H366" s="107"/>
      <c r="I366" s="107"/>
      <c r="J366" s="107"/>
      <c r="K366" s="108"/>
      <c r="L366" s="31"/>
      <c r="M366" s="11"/>
      <c r="N366" s="11"/>
      <c r="O366" s="11"/>
      <c r="P366" s="11"/>
      <c r="Q366" s="11"/>
      <c r="R366" s="11"/>
      <c r="S366" s="11"/>
      <c r="T366" s="11"/>
      <c r="U366" s="11"/>
      <c r="V366" s="11"/>
      <c r="W366" s="11"/>
      <c r="X366" s="11"/>
    </row>
    <row r="367" spans="1:24" ht="21" customHeight="1" x14ac:dyDescent="0.25">
      <c r="A367" s="110">
        <f>A364+1</f>
        <v>15</v>
      </c>
      <c r="B367" s="91" t="s">
        <v>437</v>
      </c>
      <c r="C367" s="91" t="s">
        <v>596</v>
      </c>
      <c r="D367" s="44" t="s">
        <v>445</v>
      </c>
      <c r="E367" s="89" t="s">
        <v>258</v>
      </c>
      <c r="F367" s="89" t="s">
        <v>168</v>
      </c>
      <c r="G367" s="89" t="s">
        <v>238</v>
      </c>
      <c r="H367" s="89" t="s">
        <v>209</v>
      </c>
      <c r="I367" s="4">
        <v>44.12</v>
      </c>
      <c r="J367" s="4">
        <v>31.87</v>
      </c>
      <c r="K367" s="4" t="s">
        <v>306</v>
      </c>
    </row>
    <row r="368" spans="1:24" ht="24.75" customHeight="1" x14ac:dyDescent="0.25">
      <c r="A368" s="111"/>
      <c r="B368" s="93"/>
      <c r="C368" s="93"/>
      <c r="D368" s="36" t="s">
        <v>446</v>
      </c>
      <c r="E368" s="90"/>
      <c r="F368" s="90"/>
      <c r="G368" s="90"/>
      <c r="H368" s="90"/>
      <c r="I368" s="4">
        <v>45.53</v>
      </c>
      <c r="J368" s="4">
        <v>32.92</v>
      </c>
      <c r="K368" s="4" t="s">
        <v>306</v>
      </c>
      <c r="L368" s="33">
        <f t="shared" si="12"/>
        <v>103.19582955575703</v>
      </c>
    </row>
    <row r="369" spans="1:24" ht="30" customHeight="1" x14ac:dyDescent="0.25">
      <c r="A369" s="110">
        <f>A367+1</f>
        <v>16</v>
      </c>
      <c r="B369" s="91" t="s">
        <v>437</v>
      </c>
      <c r="C369" s="94" t="s">
        <v>595</v>
      </c>
      <c r="D369" s="44" t="s">
        <v>445</v>
      </c>
      <c r="E369" s="89" t="s">
        <v>257</v>
      </c>
      <c r="F369" s="89" t="s">
        <v>168</v>
      </c>
      <c r="G369" s="89" t="s">
        <v>170</v>
      </c>
      <c r="H369" s="89" t="s">
        <v>210</v>
      </c>
      <c r="I369" s="4">
        <v>38.340000000000003</v>
      </c>
      <c r="J369" s="4">
        <v>21.7</v>
      </c>
      <c r="K369" s="4" t="s">
        <v>306</v>
      </c>
    </row>
    <row r="370" spans="1:24" ht="31.9" customHeight="1" x14ac:dyDescent="0.25">
      <c r="A370" s="111"/>
      <c r="B370" s="93"/>
      <c r="C370" s="95"/>
      <c r="D370" s="36" t="s">
        <v>446</v>
      </c>
      <c r="E370" s="90"/>
      <c r="F370" s="90"/>
      <c r="G370" s="90"/>
      <c r="H370" s="90"/>
      <c r="I370" s="4">
        <v>41.14</v>
      </c>
      <c r="J370" s="4">
        <v>22.42</v>
      </c>
      <c r="K370" s="4" t="s">
        <v>306</v>
      </c>
      <c r="L370" s="33">
        <f t="shared" si="12"/>
        <v>107.30307772561294</v>
      </c>
    </row>
    <row r="371" spans="1:24" x14ac:dyDescent="0.25">
      <c r="A371" s="110">
        <f>A369+1</f>
        <v>17</v>
      </c>
      <c r="B371" s="91" t="s">
        <v>437</v>
      </c>
      <c r="C371" s="94" t="s">
        <v>597</v>
      </c>
      <c r="D371" s="44" t="s">
        <v>445</v>
      </c>
      <c r="E371" s="89" t="s">
        <v>377</v>
      </c>
      <c r="F371" s="128" t="s">
        <v>168</v>
      </c>
      <c r="G371" s="89" t="s">
        <v>171</v>
      </c>
      <c r="H371" s="91" t="s">
        <v>210</v>
      </c>
      <c r="I371" s="4">
        <v>109.77</v>
      </c>
      <c r="J371" s="4">
        <v>27.23</v>
      </c>
      <c r="K371" s="7">
        <v>32.130000000000003</v>
      </c>
    </row>
    <row r="372" spans="1:24" x14ac:dyDescent="0.25">
      <c r="A372" s="111"/>
      <c r="B372" s="93"/>
      <c r="C372" s="95"/>
      <c r="D372" s="36" t="s">
        <v>446</v>
      </c>
      <c r="E372" s="90"/>
      <c r="F372" s="129"/>
      <c r="G372" s="90"/>
      <c r="H372" s="117"/>
      <c r="I372" s="4">
        <v>118.22</v>
      </c>
      <c r="J372" s="4">
        <v>28.13</v>
      </c>
      <c r="K372" s="7">
        <v>33.19</v>
      </c>
      <c r="L372" s="33">
        <f t="shared" ref="L372:L429" si="13">I372/I371*100</f>
        <v>107.69791381980505</v>
      </c>
    </row>
    <row r="373" spans="1:24" ht="16.5" customHeight="1" x14ac:dyDescent="0.25">
      <c r="A373" s="143"/>
      <c r="B373" s="119">
        <v>43077</v>
      </c>
      <c r="C373" s="120" t="s">
        <v>604</v>
      </c>
      <c r="D373" s="44" t="s">
        <v>445</v>
      </c>
      <c r="E373" s="89" t="s">
        <v>603</v>
      </c>
      <c r="F373" s="128" t="s">
        <v>168</v>
      </c>
      <c r="G373" s="89" t="s">
        <v>169</v>
      </c>
      <c r="H373" s="91" t="s">
        <v>210</v>
      </c>
      <c r="I373" s="4">
        <v>11.68</v>
      </c>
      <c r="J373" s="4" t="s">
        <v>312</v>
      </c>
      <c r="K373" s="4" t="s">
        <v>312</v>
      </c>
      <c r="L373" s="75"/>
    </row>
    <row r="374" spans="1:24" ht="16.5" customHeight="1" x14ac:dyDescent="0.25">
      <c r="A374" s="143"/>
      <c r="B374" s="119"/>
      <c r="C374" s="120"/>
      <c r="D374" s="36" t="s">
        <v>446</v>
      </c>
      <c r="E374" s="90"/>
      <c r="F374" s="129"/>
      <c r="G374" s="90"/>
      <c r="H374" s="117"/>
      <c r="I374" s="4">
        <v>14.56</v>
      </c>
      <c r="J374" s="4" t="s">
        <v>312</v>
      </c>
      <c r="K374" s="4" t="s">
        <v>312</v>
      </c>
      <c r="L374" s="75"/>
    </row>
    <row r="375" spans="1:24" ht="20.45" customHeight="1" x14ac:dyDescent="0.25">
      <c r="A375" s="143"/>
      <c r="B375" s="91" t="s">
        <v>449</v>
      </c>
      <c r="C375" s="94" t="s">
        <v>602</v>
      </c>
      <c r="D375" s="44" t="s">
        <v>445</v>
      </c>
      <c r="E375" s="89" t="s">
        <v>601</v>
      </c>
      <c r="F375" s="128" t="s">
        <v>168</v>
      </c>
      <c r="G375" s="89" t="s">
        <v>169</v>
      </c>
      <c r="H375" s="89" t="s">
        <v>210</v>
      </c>
      <c r="I375" s="4">
        <v>32.71</v>
      </c>
      <c r="J375" s="4">
        <v>27.16</v>
      </c>
      <c r="K375" s="7">
        <v>32.049999999999997</v>
      </c>
    </row>
    <row r="376" spans="1:24" ht="16.149999999999999" customHeight="1" x14ac:dyDescent="0.25">
      <c r="A376" s="143"/>
      <c r="B376" s="93"/>
      <c r="C376" s="95"/>
      <c r="D376" s="36" t="s">
        <v>446</v>
      </c>
      <c r="E376" s="90"/>
      <c r="F376" s="129"/>
      <c r="G376" s="90"/>
      <c r="H376" s="90"/>
      <c r="I376" s="4">
        <v>32.1</v>
      </c>
      <c r="J376" s="4">
        <v>28.06</v>
      </c>
      <c r="K376" s="7">
        <v>33.11</v>
      </c>
      <c r="L376" s="33">
        <f t="shared" si="13"/>
        <v>98.135126872516054</v>
      </c>
    </row>
    <row r="377" spans="1:24" ht="20.45" customHeight="1" x14ac:dyDescent="0.25">
      <c r="A377" s="143"/>
      <c r="B377" s="91" t="s">
        <v>449</v>
      </c>
      <c r="C377" s="94" t="s">
        <v>599</v>
      </c>
      <c r="D377" s="44" t="s">
        <v>445</v>
      </c>
      <c r="E377" s="89" t="s">
        <v>598</v>
      </c>
      <c r="F377" s="128" t="s">
        <v>168</v>
      </c>
      <c r="G377" s="89" t="s">
        <v>172</v>
      </c>
      <c r="H377" s="89" t="s">
        <v>210</v>
      </c>
      <c r="I377" s="4">
        <v>75.44</v>
      </c>
      <c r="J377" s="4">
        <v>31.04</v>
      </c>
      <c r="K377" s="7">
        <v>36.630000000000003</v>
      </c>
    </row>
    <row r="378" spans="1:24" ht="18" customHeight="1" x14ac:dyDescent="0.25">
      <c r="A378" s="143"/>
      <c r="B378" s="93"/>
      <c r="C378" s="95"/>
      <c r="D378" s="36" t="s">
        <v>446</v>
      </c>
      <c r="E378" s="90"/>
      <c r="F378" s="129"/>
      <c r="G378" s="90"/>
      <c r="H378" s="90"/>
      <c r="I378" s="4">
        <v>79.64</v>
      </c>
      <c r="J378" s="4">
        <v>32.06</v>
      </c>
      <c r="K378" s="7">
        <v>37.83</v>
      </c>
      <c r="L378" s="33">
        <f t="shared" si="13"/>
        <v>105.56733828207847</v>
      </c>
    </row>
    <row r="379" spans="1:24" x14ac:dyDescent="0.25">
      <c r="A379" s="143"/>
      <c r="B379" s="91" t="s">
        <v>437</v>
      </c>
      <c r="C379" s="94" t="s">
        <v>622</v>
      </c>
      <c r="D379" s="44" t="s">
        <v>445</v>
      </c>
      <c r="E379" s="89" t="s">
        <v>250</v>
      </c>
      <c r="F379" s="89" t="s">
        <v>168</v>
      </c>
      <c r="G379" s="89" t="s">
        <v>249</v>
      </c>
      <c r="H379" s="89" t="s">
        <v>210</v>
      </c>
      <c r="I379" s="4">
        <v>71.94</v>
      </c>
      <c r="J379" s="4">
        <v>47.58</v>
      </c>
      <c r="K379" s="4" t="s">
        <v>306</v>
      </c>
    </row>
    <row r="380" spans="1:24" ht="32.450000000000003" customHeight="1" x14ac:dyDescent="0.25">
      <c r="A380" s="111"/>
      <c r="B380" s="93"/>
      <c r="C380" s="95"/>
      <c r="D380" s="36" t="s">
        <v>446</v>
      </c>
      <c r="E380" s="90"/>
      <c r="F380" s="90"/>
      <c r="G380" s="90"/>
      <c r="H380" s="90"/>
      <c r="I380" s="4">
        <v>72.03</v>
      </c>
      <c r="J380" s="4">
        <v>49.15</v>
      </c>
      <c r="K380" s="4" t="s">
        <v>306</v>
      </c>
      <c r="L380" s="33">
        <f t="shared" si="13"/>
        <v>100.12510425354462</v>
      </c>
    </row>
    <row r="381" spans="1:24" x14ac:dyDescent="0.25">
      <c r="A381" s="106" t="s">
        <v>350</v>
      </c>
      <c r="B381" s="107"/>
      <c r="C381" s="107"/>
      <c r="D381" s="107"/>
      <c r="E381" s="107"/>
      <c r="F381" s="107"/>
      <c r="G381" s="107"/>
      <c r="H381" s="107"/>
      <c r="I381" s="107"/>
      <c r="J381" s="107"/>
      <c r="K381" s="108"/>
      <c r="L381" s="31"/>
      <c r="M381" s="11"/>
      <c r="N381" s="11"/>
      <c r="O381" s="11"/>
      <c r="P381" s="11"/>
      <c r="Q381" s="11"/>
      <c r="R381" s="11"/>
      <c r="S381" s="11"/>
      <c r="T381" s="11"/>
      <c r="U381" s="11"/>
      <c r="V381" s="11"/>
      <c r="W381" s="11"/>
      <c r="X381" s="11"/>
    </row>
    <row r="382" spans="1:24" x14ac:dyDescent="0.25">
      <c r="A382" s="110" t="e">
        <f>#REF!+1</f>
        <v>#REF!</v>
      </c>
      <c r="B382" s="91">
        <v>43056</v>
      </c>
      <c r="C382" s="94" t="s">
        <v>489</v>
      </c>
      <c r="D382" s="36" t="s">
        <v>445</v>
      </c>
      <c r="E382" s="89" t="s">
        <v>173</v>
      </c>
      <c r="F382" s="89" t="s">
        <v>174</v>
      </c>
      <c r="G382" s="89" t="s">
        <v>175</v>
      </c>
      <c r="H382" s="89" t="s">
        <v>210</v>
      </c>
      <c r="I382" s="4">
        <v>32.86</v>
      </c>
      <c r="J382" s="4" t="s">
        <v>306</v>
      </c>
      <c r="K382" s="4" t="s">
        <v>306</v>
      </c>
    </row>
    <row r="383" spans="1:24" ht="21" customHeight="1" x14ac:dyDescent="0.25">
      <c r="A383" s="111"/>
      <c r="B383" s="93"/>
      <c r="C383" s="95"/>
      <c r="D383" s="36" t="s">
        <v>446</v>
      </c>
      <c r="E383" s="90"/>
      <c r="F383" s="90"/>
      <c r="G383" s="90"/>
      <c r="H383" s="90"/>
      <c r="I383" s="4">
        <v>34.83</v>
      </c>
      <c r="J383" s="4" t="s">
        <v>306</v>
      </c>
      <c r="K383" s="4" t="s">
        <v>306</v>
      </c>
      <c r="L383" s="33">
        <f t="shared" si="13"/>
        <v>105.99513085818624</v>
      </c>
    </row>
    <row r="384" spans="1:24" x14ac:dyDescent="0.25">
      <c r="A384" s="110" t="e">
        <f>A382+1</f>
        <v>#REF!</v>
      </c>
      <c r="B384" s="91" t="s">
        <v>425</v>
      </c>
      <c r="C384" s="94" t="s">
        <v>491</v>
      </c>
      <c r="D384" s="36" t="s">
        <v>445</v>
      </c>
      <c r="E384" s="89" t="s">
        <v>176</v>
      </c>
      <c r="F384" s="89" t="s">
        <v>174</v>
      </c>
      <c r="G384" s="89" t="s">
        <v>175</v>
      </c>
      <c r="H384" s="89" t="s">
        <v>210</v>
      </c>
      <c r="I384" s="4">
        <v>19.13</v>
      </c>
      <c r="J384" s="4">
        <v>19.13</v>
      </c>
      <c r="K384" s="4">
        <v>22.57</v>
      </c>
    </row>
    <row r="385" spans="1:24" x14ac:dyDescent="0.25">
      <c r="A385" s="111"/>
      <c r="B385" s="93"/>
      <c r="C385" s="95"/>
      <c r="D385" s="36" t="s">
        <v>446</v>
      </c>
      <c r="E385" s="90"/>
      <c r="F385" s="90"/>
      <c r="G385" s="90"/>
      <c r="H385" s="90"/>
      <c r="I385" s="4">
        <v>19.760000000000002</v>
      </c>
      <c r="J385" s="4">
        <v>19.760000000000002</v>
      </c>
      <c r="K385" s="4">
        <v>23.32</v>
      </c>
      <c r="L385" s="33">
        <f t="shared" si="13"/>
        <v>103.29325666492421</v>
      </c>
    </row>
    <row r="386" spans="1:24" ht="27.75" customHeight="1" x14ac:dyDescent="0.25">
      <c r="A386" s="110" t="e">
        <f>A384+1</f>
        <v>#REF!</v>
      </c>
      <c r="B386" s="91">
        <v>43056</v>
      </c>
      <c r="C386" s="94" t="s">
        <v>493</v>
      </c>
      <c r="D386" s="36" t="s">
        <v>445</v>
      </c>
      <c r="E386" s="89" t="s">
        <v>293</v>
      </c>
      <c r="F386" s="89" t="s">
        <v>174</v>
      </c>
      <c r="G386" s="89" t="s">
        <v>175</v>
      </c>
      <c r="H386" s="89" t="s">
        <v>210</v>
      </c>
      <c r="I386" s="4">
        <v>38.590000000000003</v>
      </c>
      <c r="J386" s="4" t="s">
        <v>306</v>
      </c>
      <c r="K386" s="4" t="s">
        <v>306</v>
      </c>
    </row>
    <row r="387" spans="1:24" ht="26.25" customHeight="1" x14ac:dyDescent="0.25">
      <c r="A387" s="143"/>
      <c r="B387" s="93"/>
      <c r="C387" s="95"/>
      <c r="D387" s="36" t="s">
        <v>446</v>
      </c>
      <c r="E387" s="98"/>
      <c r="F387" s="180"/>
      <c r="G387" s="90"/>
      <c r="H387" s="90"/>
      <c r="I387" s="4">
        <v>39.86</v>
      </c>
      <c r="J387" s="4" t="s">
        <v>306</v>
      </c>
      <c r="K387" s="4" t="s">
        <v>306</v>
      </c>
      <c r="L387" s="33">
        <f t="shared" si="13"/>
        <v>103.29100803316919</v>
      </c>
    </row>
    <row r="388" spans="1:24" ht="23.25" customHeight="1" x14ac:dyDescent="0.25">
      <c r="A388" s="143"/>
      <c r="B388" s="91" t="s">
        <v>494</v>
      </c>
      <c r="C388" s="91" t="s">
        <v>492</v>
      </c>
      <c r="D388" s="36" t="s">
        <v>445</v>
      </c>
      <c r="E388" s="180"/>
      <c r="F388" s="180"/>
      <c r="G388" s="89" t="s">
        <v>295</v>
      </c>
      <c r="H388" s="89" t="s">
        <v>209</v>
      </c>
      <c r="I388" s="4">
        <v>11.09</v>
      </c>
      <c r="J388" s="4" t="s">
        <v>306</v>
      </c>
      <c r="K388" s="4" t="s">
        <v>306</v>
      </c>
    </row>
    <row r="389" spans="1:24" ht="23.25" customHeight="1" x14ac:dyDescent="0.25">
      <c r="A389" s="111"/>
      <c r="B389" s="105"/>
      <c r="C389" s="105"/>
      <c r="D389" s="36" t="s">
        <v>446</v>
      </c>
      <c r="E389" s="105"/>
      <c r="F389" s="105"/>
      <c r="G389" s="105"/>
      <c r="H389" s="105"/>
      <c r="I389" s="76">
        <v>11.21</v>
      </c>
      <c r="J389" s="77" t="s">
        <v>306</v>
      </c>
      <c r="K389" s="77" t="s">
        <v>306</v>
      </c>
      <c r="L389" s="33">
        <f t="shared" si="13"/>
        <v>101.08205590622184</v>
      </c>
    </row>
    <row r="390" spans="1:24" x14ac:dyDescent="0.25">
      <c r="A390" s="106" t="s">
        <v>302</v>
      </c>
      <c r="B390" s="107"/>
      <c r="C390" s="107"/>
      <c r="D390" s="107"/>
      <c r="E390" s="107"/>
      <c r="F390" s="107"/>
      <c r="G390" s="107"/>
      <c r="H390" s="107"/>
      <c r="I390" s="107"/>
      <c r="J390" s="107"/>
      <c r="K390" s="108"/>
      <c r="L390" s="31"/>
      <c r="M390" s="11"/>
      <c r="N390" s="11"/>
      <c r="O390" s="11"/>
      <c r="P390" s="11"/>
      <c r="Q390" s="11"/>
      <c r="R390" s="11"/>
      <c r="S390" s="11"/>
      <c r="T390" s="11"/>
      <c r="U390" s="11"/>
      <c r="V390" s="11"/>
      <c r="W390" s="11"/>
      <c r="X390" s="11"/>
    </row>
    <row r="391" spans="1:24" s="13" customFormat="1" ht="13.9" customHeight="1" x14ac:dyDescent="0.25">
      <c r="A391" s="135"/>
      <c r="B391" s="91">
        <v>43088</v>
      </c>
      <c r="C391" s="94" t="s">
        <v>650</v>
      </c>
      <c r="D391" s="36" t="s">
        <v>445</v>
      </c>
      <c r="E391" s="89" t="s">
        <v>456</v>
      </c>
      <c r="F391" s="89" t="s">
        <v>179</v>
      </c>
      <c r="G391" s="89" t="s">
        <v>182</v>
      </c>
      <c r="H391" s="121" t="s">
        <v>210</v>
      </c>
      <c r="I391" s="4">
        <v>30.65</v>
      </c>
      <c r="J391" s="4">
        <v>26.6</v>
      </c>
      <c r="K391" s="7">
        <v>31.39</v>
      </c>
      <c r="L391" s="33"/>
    </row>
    <row r="392" spans="1:24" s="13" customFormat="1" x14ac:dyDescent="0.25">
      <c r="A392" s="136"/>
      <c r="B392" s="92"/>
      <c r="C392" s="116"/>
      <c r="D392" s="36" t="s">
        <v>446</v>
      </c>
      <c r="E392" s="98"/>
      <c r="F392" s="98"/>
      <c r="G392" s="90"/>
      <c r="H392" s="127"/>
      <c r="I392" s="4">
        <v>31.63</v>
      </c>
      <c r="J392" s="4">
        <v>27.48</v>
      </c>
      <c r="K392" s="7">
        <v>32.43</v>
      </c>
      <c r="L392" s="33">
        <f t="shared" si="13"/>
        <v>103.19738988580751</v>
      </c>
    </row>
    <row r="393" spans="1:24" s="13" customFormat="1" ht="13.9" customHeight="1" x14ac:dyDescent="0.25">
      <c r="A393" s="135"/>
      <c r="B393" s="92"/>
      <c r="C393" s="116"/>
      <c r="D393" s="36" t="s">
        <v>445</v>
      </c>
      <c r="E393" s="98"/>
      <c r="F393" s="98"/>
      <c r="G393" s="94" t="s">
        <v>183</v>
      </c>
      <c r="H393" s="127"/>
      <c r="I393" s="4">
        <v>30.65</v>
      </c>
      <c r="J393" s="4">
        <v>27.15</v>
      </c>
      <c r="K393" s="7">
        <v>32.04</v>
      </c>
      <c r="L393" s="33"/>
    </row>
    <row r="394" spans="1:24" s="13" customFormat="1" x14ac:dyDescent="0.25">
      <c r="A394" s="136"/>
      <c r="B394" s="92"/>
      <c r="C394" s="116"/>
      <c r="D394" s="36" t="s">
        <v>446</v>
      </c>
      <c r="E394" s="98"/>
      <c r="F394" s="98"/>
      <c r="G394" s="95"/>
      <c r="H394" s="127"/>
      <c r="I394" s="4">
        <v>31.63</v>
      </c>
      <c r="J394" s="4">
        <v>28.05</v>
      </c>
      <c r="K394" s="7">
        <v>33.1</v>
      </c>
      <c r="L394" s="33">
        <f t="shared" si="13"/>
        <v>103.19738988580751</v>
      </c>
    </row>
    <row r="395" spans="1:24" s="13" customFormat="1" ht="24" customHeight="1" x14ac:dyDescent="0.25">
      <c r="A395" s="47"/>
      <c r="B395" s="92"/>
      <c r="C395" s="116"/>
      <c r="D395" s="36" t="s">
        <v>445</v>
      </c>
      <c r="E395" s="98"/>
      <c r="F395" s="98"/>
      <c r="G395" s="94" t="s">
        <v>184</v>
      </c>
      <c r="H395" s="127"/>
      <c r="I395" s="4">
        <v>30.65</v>
      </c>
      <c r="J395" s="4">
        <v>27.15</v>
      </c>
      <c r="K395" s="7">
        <v>32.04</v>
      </c>
      <c r="L395" s="33"/>
    </row>
    <row r="396" spans="1:24" s="13" customFormat="1" ht="24" customHeight="1" x14ac:dyDescent="0.25">
      <c r="A396" s="47"/>
      <c r="B396" s="92"/>
      <c r="C396" s="116"/>
      <c r="D396" s="36" t="s">
        <v>446</v>
      </c>
      <c r="E396" s="98"/>
      <c r="F396" s="98"/>
      <c r="G396" s="95"/>
      <c r="H396" s="127"/>
      <c r="I396" s="4">
        <v>31.63</v>
      </c>
      <c r="J396" s="4">
        <v>28.05</v>
      </c>
      <c r="K396" s="7">
        <v>33.1</v>
      </c>
      <c r="L396" s="33">
        <f t="shared" si="13"/>
        <v>103.19738988580751</v>
      </c>
    </row>
    <row r="397" spans="1:24" s="13" customFormat="1" ht="24" customHeight="1" x14ac:dyDescent="0.25">
      <c r="A397" s="47"/>
      <c r="B397" s="92"/>
      <c r="C397" s="116"/>
      <c r="D397" s="36" t="s">
        <v>445</v>
      </c>
      <c r="E397" s="98"/>
      <c r="F397" s="98"/>
      <c r="G397" s="94" t="s">
        <v>185</v>
      </c>
      <c r="H397" s="127"/>
      <c r="I397" s="4">
        <v>30.65</v>
      </c>
      <c r="J397" s="4">
        <v>26.91</v>
      </c>
      <c r="K397" s="7">
        <v>31.75</v>
      </c>
      <c r="L397" s="33"/>
    </row>
    <row r="398" spans="1:24" s="13" customFormat="1" ht="24" customHeight="1" x14ac:dyDescent="0.25">
      <c r="A398" s="47"/>
      <c r="B398" s="92"/>
      <c r="C398" s="116"/>
      <c r="D398" s="36" t="s">
        <v>446</v>
      </c>
      <c r="E398" s="98"/>
      <c r="F398" s="98"/>
      <c r="G398" s="95"/>
      <c r="H398" s="127"/>
      <c r="I398" s="4">
        <v>31.63</v>
      </c>
      <c r="J398" s="4">
        <v>27.8</v>
      </c>
      <c r="K398" s="7">
        <v>32.799999999999997</v>
      </c>
      <c r="L398" s="33">
        <f t="shared" si="13"/>
        <v>103.19738988580751</v>
      </c>
    </row>
    <row r="399" spans="1:24" s="13" customFormat="1" ht="24" customHeight="1" x14ac:dyDescent="0.25">
      <c r="A399" s="47"/>
      <c r="B399" s="92"/>
      <c r="C399" s="116"/>
      <c r="D399" s="36" t="s">
        <v>445</v>
      </c>
      <c r="E399" s="98"/>
      <c r="F399" s="98"/>
      <c r="G399" s="94" t="s">
        <v>188</v>
      </c>
      <c r="H399" s="127"/>
      <c r="I399" s="4">
        <v>30.65</v>
      </c>
      <c r="J399" s="4">
        <v>18.96</v>
      </c>
      <c r="K399" s="7">
        <v>22.37</v>
      </c>
      <c r="L399" s="33"/>
    </row>
    <row r="400" spans="1:24" s="13" customFormat="1" ht="24" customHeight="1" x14ac:dyDescent="0.25">
      <c r="A400" s="47"/>
      <c r="B400" s="92"/>
      <c r="C400" s="116"/>
      <c r="D400" s="36" t="s">
        <v>446</v>
      </c>
      <c r="E400" s="98"/>
      <c r="F400" s="98"/>
      <c r="G400" s="95"/>
      <c r="H400" s="127"/>
      <c r="I400" s="4">
        <v>31.63</v>
      </c>
      <c r="J400" s="4">
        <v>19.59</v>
      </c>
      <c r="K400" s="7">
        <v>23.12</v>
      </c>
      <c r="L400" s="33">
        <f t="shared" si="13"/>
        <v>103.19738988580751</v>
      </c>
    </row>
    <row r="401" spans="1:24" s="13" customFormat="1" ht="24" customHeight="1" x14ac:dyDescent="0.25">
      <c r="A401" s="47"/>
      <c r="B401" s="92"/>
      <c r="C401" s="116"/>
      <c r="D401" s="36" t="s">
        <v>445</v>
      </c>
      <c r="E401" s="98"/>
      <c r="F401" s="98"/>
      <c r="G401" s="94" t="s">
        <v>181</v>
      </c>
      <c r="H401" s="127"/>
      <c r="I401" s="4">
        <v>30.65</v>
      </c>
      <c r="J401" s="4">
        <v>23.16</v>
      </c>
      <c r="K401" s="7">
        <v>27.33</v>
      </c>
      <c r="L401" s="33"/>
    </row>
    <row r="402" spans="1:24" s="13" customFormat="1" ht="24" customHeight="1" x14ac:dyDescent="0.25">
      <c r="A402" s="47"/>
      <c r="B402" s="92"/>
      <c r="C402" s="116"/>
      <c r="D402" s="36" t="s">
        <v>446</v>
      </c>
      <c r="E402" s="98"/>
      <c r="F402" s="98"/>
      <c r="G402" s="95"/>
      <c r="H402" s="127"/>
      <c r="I402" s="4">
        <v>31.63</v>
      </c>
      <c r="J402" s="4">
        <v>23.92</v>
      </c>
      <c r="K402" s="7">
        <v>28.23</v>
      </c>
      <c r="L402" s="33">
        <f t="shared" si="13"/>
        <v>103.19738988580751</v>
      </c>
    </row>
    <row r="403" spans="1:24" s="13" customFormat="1" ht="24" customHeight="1" x14ac:dyDescent="0.25">
      <c r="A403" s="47"/>
      <c r="B403" s="92"/>
      <c r="C403" s="116"/>
      <c r="D403" s="36" t="s">
        <v>445</v>
      </c>
      <c r="E403" s="98"/>
      <c r="F403" s="98"/>
      <c r="G403" s="94" t="s">
        <v>644</v>
      </c>
      <c r="H403" s="127"/>
      <c r="I403" s="4">
        <v>30.65</v>
      </c>
      <c r="J403" s="4">
        <v>22.9</v>
      </c>
      <c r="K403" s="7">
        <v>27.02</v>
      </c>
      <c r="L403" s="33"/>
    </row>
    <row r="404" spans="1:24" s="13" customFormat="1" ht="24" customHeight="1" x14ac:dyDescent="0.25">
      <c r="A404" s="47"/>
      <c r="B404" s="92"/>
      <c r="C404" s="116"/>
      <c r="D404" s="36" t="s">
        <v>446</v>
      </c>
      <c r="E404" s="98"/>
      <c r="F404" s="98"/>
      <c r="G404" s="95"/>
      <c r="H404" s="127"/>
      <c r="I404" s="4">
        <v>31.63</v>
      </c>
      <c r="J404" s="4">
        <v>23.66</v>
      </c>
      <c r="K404" s="7">
        <v>27.92</v>
      </c>
      <c r="L404" s="33">
        <f t="shared" si="13"/>
        <v>103.19738988580751</v>
      </c>
    </row>
    <row r="405" spans="1:24" s="13" customFormat="1" ht="24" customHeight="1" x14ac:dyDescent="0.25">
      <c r="A405" s="47"/>
      <c r="B405" s="92"/>
      <c r="C405" s="116"/>
      <c r="D405" s="36" t="s">
        <v>445</v>
      </c>
      <c r="E405" s="98"/>
      <c r="F405" s="98"/>
      <c r="G405" s="94" t="s">
        <v>186</v>
      </c>
      <c r="H405" s="127"/>
      <c r="I405" s="4">
        <v>30.65</v>
      </c>
      <c r="J405" s="4">
        <v>26.99</v>
      </c>
      <c r="K405" s="7">
        <v>31.85</v>
      </c>
      <c r="L405" s="33"/>
    </row>
    <row r="406" spans="1:24" s="13" customFormat="1" ht="24" customHeight="1" x14ac:dyDescent="0.25">
      <c r="A406" s="47"/>
      <c r="B406" s="92"/>
      <c r="C406" s="116"/>
      <c r="D406" s="36" t="s">
        <v>446</v>
      </c>
      <c r="E406" s="98"/>
      <c r="F406" s="98"/>
      <c r="G406" s="95"/>
      <c r="H406" s="127"/>
      <c r="I406" s="4">
        <v>31.63</v>
      </c>
      <c r="J406" s="4">
        <v>27.88</v>
      </c>
      <c r="K406" s="7">
        <v>32.9</v>
      </c>
      <c r="L406" s="33">
        <f t="shared" si="13"/>
        <v>103.19738988580751</v>
      </c>
    </row>
    <row r="407" spans="1:24" s="13" customFormat="1" ht="24" customHeight="1" x14ac:dyDescent="0.25">
      <c r="A407" s="47"/>
      <c r="B407" s="92"/>
      <c r="C407" s="116"/>
      <c r="D407" s="36" t="s">
        <v>445</v>
      </c>
      <c r="E407" s="98"/>
      <c r="F407" s="98"/>
      <c r="G407" s="94" t="s">
        <v>645</v>
      </c>
      <c r="H407" s="127"/>
      <c r="I407" s="4">
        <v>30.65</v>
      </c>
      <c r="J407" s="4">
        <v>27.15</v>
      </c>
      <c r="K407" s="7">
        <v>32.04</v>
      </c>
      <c r="L407" s="33"/>
    </row>
    <row r="408" spans="1:24" s="13" customFormat="1" ht="24" customHeight="1" x14ac:dyDescent="0.25">
      <c r="A408" s="47"/>
      <c r="B408" s="92"/>
      <c r="C408" s="116"/>
      <c r="D408" s="36" t="s">
        <v>446</v>
      </c>
      <c r="E408" s="98"/>
      <c r="F408" s="98"/>
      <c r="G408" s="95"/>
      <c r="H408" s="127"/>
      <c r="I408" s="4">
        <v>31.63</v>
      </c>
      <c r="J408" s="4">
        <v>28.05</v>
      </c>
      <c r="K408" s="7">
        <v>33.1</v>
      </c>
      <c r="L408" s="33">
        <f t="shared" si="13"/>
        <v>103.19738988580751</v>
      </c>
    </row>
    <row r="409" spans="1:24" s="13" customFormat="1" ht="24" customHeight="1" x14ac:dyDescent="0.25">
      <c r="A409" s="47"/>
      <c r="B409" s="92"/>
      <c r="C409" s="116"/>
      <c r="D409" s="36" t="s">
        <v>445</v>
      </c>
      <c r="E409" s="98"/>
      <c r="F409" s="98"/>
      <c r="G409" s="94" t="s">
        <v>187</v>
      </c>
      <c r="H409" s="127"/>
      <c r="I409" s="4">
        <v>30.65</v>
      </c>
      <c r="J409" s="4">
        <v>25.9</v>
      </c>
      <c r="K409" s="7">
        <v>30.56</v>
      </c>
      <c r="L409" s="33"/>
    </row>
    <row r="410" spans="1:24" s="13" customFormat="1" ht="24" customHeight="1" x14ac:dyDescent="0.25">
      <c r="A410" s="47"/>
      <c r="B410" s="93"/>
      <c r="C410" s="95"/>
      <c r="D410" s="36" t="s">
        <v>446</v>
      </c>
      <c r="E410" s="90"/>
      <c r="F410" s="90"/>
      <c r="G410" s="95"/>
      <c r="H410" s="122"/>
      <c r="I410" s="4">
        <v>31.63</v>
      </c>
      <c r="J410" s="4">
        <v>26.75</v>
      </c>
      <c r="K410" s="7">
        <v>31.57</v>
      </c>
      <c r="L410" s="33">
        <f t="shared" si="13"/>
        <v>103.19738988580751</v>
      </c>
    </row>
    <row r="411" spans="1:24" s="13" customFormat="1" ht="18" customHeight="1" x14ac:dyDescent="0.25">
      <c r="A411" s="135"/>
      <c r="B411" s="96">
        <v>43077</v>
      </c>
      <c r="C411" s="101" t="s">
        <v>646</v>
      </c>
      <c r="D411" s="62" t="s">
        <v>445</v>
      </c>
      <c r="E411" s="99" t="s">
        <v>387</v>
      </c>
      <c r="F411" s="99" t="s">
        <v>179</v>
      </c>
      <c r="G411" s="99" t="s">
        <v>181</v>
      </c>
      <c r="H411" s="99" t="s">
        <v>209</v>
      </c>
      <c r="I411" s="60">
        <v>13.17</v>
      </c>
      <c r="J411" s="60" t="s">
        <v>306</v>
      </c>
      <c r="K411" s="61" t="s">
        <v>306</v>
      </c>
      <c r="L411" s="33"/>
    </row>
    <row r="412" spans="1:24" s="13" customFormat="1" ht="18" customHeight="1" x14ac:dyDescent="0.25">
      <c r="A412" s="136"/>
      <c r="B412" s="97"/>
      <c r="C412" s="102"/>
      <c r="D412" s="62" t="s">
        <v>446</v>
      </c>
      <c r="E412" s="100"/>
      <c r="F412" s="100"/>
      <c r="G412" s="100"/>
      <c r="H412" s="100"/>
      <c r="I412" s="60">
        <v>13.62</v>
      </c>
      <c r="J412" s="60" t="s">
        <v>306</v>
      </c>
      <c r="K412" s="61" t="s">
        <v>306</v>
      </c>
      <c r="L412" s="33">
        <f t="shared" si="13"/>
        <v>103.41685649202732</v>
      </c>
    </row>
    <row r="413" spans="1:24" x14ac:dyDescent="0.25">
      <c r="A413" s="106" t="s">
        <v>303</v>
      </c>
      <c r="B413" s="107"/>
      <c r="C413" s="107"/>
      <c r="D413" s="107"/>
      <c r="E413" s="107"/>
      <c r="F413" s="107"/>
      <c r="G413" s="107"/>
      <c r="H413" s="107"/>
      <c r="I413" s="107"/>
      <c r="J413" s="107"/>
      <c r="K413" s="108"/>
      <c r="L413" s="31"/>
      <c r="M413" s="11"/>
      <c r="N413" s="11"/>
      <c r="O413" s="11"/>
      <c r="P413" s="11"/>
      <c r="Q413" s="11"/>
      <c r="R413" s="11"/>
      <c r="S413" s="11"/>
      <c r="T413" s="11"/>
      <c r="U413" s="11"/>
      <c r="V413" s="11"/>
      <c r="W413" s="11"/>
      <c r="X413" s="11"/>
    </row>
    <row r="414" spans="1:24" x14ac:dyDescent="0.25">
      <c r="A414" s="110" t="e">
        <f>#REF!+1</f>
        <v>#REF!</v>
      </c>
      <c r="B414" s="91">
        <v>43035</v>
      </c>
      <c r="C414" s="94" t="s">
        <v>497</v>
      </c>
      <c r="D414" s="36" t="s">
        <v>445</v>
      </c>
      <c r="E414" s="89" t="s">
        <v>239</v>
      </c>
      <c r="F414" s="89" t="s">
        <v>190</v>
      </c>
      <c r="G414" s="89" t="s">
        <v>240</v>
      </c>
      <c r="H414" s="89" t="s">
        <v>210</v>
      </c>
      <c r="I414" s="4">
        <v>49.98</v>
      </c>
      <c r="J414" s="4" t="s">
        <v>306</v>
      </c>
      <c r="K414" s="4" t="s">
        <v>306</v>
      </c>
    </row>
    <row r="415" spans="1:24" x14ac:dyDescent="0.25">
      <c r="A415" s="111"/>
      <c r="B415" s="93"/>
      <c r="C415" s="95"/>
      <c r="D415" s="36" t="s">
        <v>446</v>
      </c>
      <c r="E415" s="90"/>
      <c r="F415" s="90"/>
      <c r="G415" s="90"/>
      <c r="H415" s="90"/>
      <c r="I415" s="4">
        <v>52.43</v>
      </c>
      <c r="J415" s="4" t="s">
        <v>306</v>
      </c>
      <c r="K415" s="4" t="s">
        <v>306</v>
      </c>
      <c r="L415" s="33">
        <f t="shared" si="13"/>
        <v>104.90196078431373</v>
      </c>
    </row>
    <row r="416" spans="1:24" x14ac:dyDescent="0.25">
      <c r="A416" s="110" t="e">
        <f>A414+1</f>
        <v>#REF!</v>
      </c>
      <c r="B416" s="91" t="s">
        <v>437</v>
      </c>
      <c r="C416" s="94" t="s">
        <v>496</v>
      </c>
      <c r="D416" s="36" t="s">
        <v>445</v>
      </c>
      <c r="E416" s="89" t="s">
        <v>189</v>
      </c>
      <c r="F416" s="89" t="s">
        <v>190</v>
      </c>
      <c r="G416" s="89" t="s">
        <v>191</v>
      </c>
      <c r="H416" s="89" t="s">
        <v>210</v>
      </c>
      <c r="I416" s="4">
        <v>23.29</v>
      </c>
      <c r="J416" s="4">
        <v>23.29</v>
      </c>
      <c r="K416" s="4">
        <v>27.48</v>
      </c>
    </row>
    <row r="417" spans="1:24" x14ac:dyDescent="0.25">
      <c r="A417" s="111"/>
      <c r="B417" s="93"/>
      <c r="C417" s="95"/>
      <c r="D417" s="36" t="s">
        <v>446</v>
      </c>
      <c r="E417" s="90"/>
      <c r="F417" s="90"/>
      <c r="G417" s="90"/>
      <c r="H417" s="90"/>
      <c r="I417" s="4">
        <v>24.06</v>
      </c>
      <c r="J417" s="4">
        <v>24.06</v>
      </c>
      <c r="K417" s="4">
        <v>28.39</v>
      </c>
      <c r="L417" s="33">
        <f t="shared" si="13"/>
        <v>103.30613997423788</v>
      </c>
    </row>
    <row r="418" spans="1:24" x14ac:dyDescent="0.25">
      <c r="A418" s="110" t="e">
        <f>#REF!+1</f>
        <v>#REF!</v>
      </c>
      <c r="B418" s="91" t="s">
        <v>418</v>
      </c>
      <c r="C418" s="94" t="s">
        <v>500</v>
      </c>
      <c r="D418" s="36" t="s">
        <v>445</v>
      </c>
      <c r="E418" s="89" t="s">
        <v>193</v>
      </c>
      <c r="F418" s="89" t="s">
        <v>190</v>
      </c>
      <c r="G418" s="89" t="s">
        <v>192</v>
      </c>
      <c r="H418" s="89" t="s">
        <v>210</v>
      </c>
      <c r="I418" s="4">
        <v>36.46</v>
      </c>
      <c r="J418" s="4">
        <v>36.46</v>
      </c>
      <c r="K418" s="4" t="s">
        <v>306</v>
      </c>
    </row>
    <row r="419" spans="1:24" x14ac:dyDescent="0.25">
      <c r="A419" s="111"/>
      <c r="B419" s="93"/>
      <c r="C419" s="95"/>
      <c r="D419" s="36" t="s">
        <v>446</v>
      </c>
      <c r="E419" s="90"/>
      <c r="F419" s="90"/>
      <c r="G419" s="90"/>
      <c r="H419" s="90"/>
      <c r="I419" s="4">
        <v>36.46</v>
      </c>
      <c r="J419" s="4">
        <v>36.46</v>
      </c>
      <c r="K419" s="4" t="s">
        <v>306</v>
      </c>
      <c r="L419" s="33">
        <f t="shared" si="13"/>
        <v>100</v>
      </c>
    </row>
    <row r="420" spans="1:24" ht="25.5" customHeight="1" x14ac:dyDescent="0.25">
      <c r="A420" s="110" t="e">
        <f t="shared" ref="A420" si="14">A418+1</f>
        <v>#REF!</v>
      </c>
      <c r="B420" s="91" t="s">
        <v>418</v>
      </c>
      <c r="C420" s="94" t="s">
        <v>501</v>
      </c>
      <c r="D420" s="36" t="s">
        <v>445</v>
      </c>
      <c r="E420" s="89" t="s">
        <v>194</v>
      </c>
      <c r="F420" s="89" t="s">
        <v>190</v>
      </c>
      <c r="G420" s="89" t="s">
        <v>195</v>
      </c>
      <c r="H420" s="89" t="s">
        <v>210</v>
      </c>
      <c r="I420" s="4">
        <v>19.55</v>
      </c>
      <c r="J420" s="4">
        <v>19.55</v>
      </c>
      <c r="K420" s="4">
        <v>23.07</v>
      </c>
    </row>
    <row r="421" spans="1:24" ht="24.75" customHeight="1" x14ac:dyDescent="0.25">
      <c r="A421" s="111"/>
      <c r="B421" s="93"/>
      <c r="C421" s="95"/>
      <c r="D421" s="36" t="s">
        <v>446</v>
      </c>
      <c r="E421" s="90"/>
      <c r="F421" s="90"/>
      <c r="G421" s="90"/>
      <c r="H421" s="90"/>
      <c r="I421" s="4">
        <v>20.149999999999999</v>
      </c>
      <c r="J421" s="4">
        <v>20.149999999999999</v>
      </c>
      <c r="K421" s="4">
        <v>23.78</v>
      </c>
      <c r="L421" s="33">
        <f t="shared" si="13"/>
        <v>103.06905370843988</v>
      </c>
    </row>
    <row r="422" spans="1:24" x14ac:dyDescent="0.25">
      <c r="A422" s="110" t="e">
        <f t="shared" ref="A422" si="15">A420+1</f>
        <v>#REF!</v>
      </c>
      <c r="B422" s="91" t="s">
        <v>414</v>
      </c>
      <c r="C422" s="94" t="s">
        <v>502</v>
      </c>
      <c r="D422" s="36" t="s">
        <v>445</v>
      </c>
      <c r="E422" s="89" t="s">
        <v>241</v>
      </c>
      <c r="F422" s="89" t="s">
        <v>190</v>
      </c>
      <c r="G422" s="89" t="s">
        <v>197</v>
      </c>
      <c r="H422" s="89" t="s">
        <v>210</v>
      </c>
      <c r="I422" s="4">
        <v>12.71</v>
      </c>
      <c r="J422" s="4">
        <v>12.71</v>
      </c>
      <c r="K422" s="4">
        <v>15</v>
      </c>
    </row>
    <row r="423" spans="1:24" ht="40.5" customHeight="1" x14ac:dyDescent="0.25">
      <c r="A423" s="111"/>
      <c r="B423" s="93"/>
      <c r="C423" s="95"/>
      <c r="D423" s="36" t="s">
        <v>446</v>
      </c>
      <c r="E423" s="90"/>
      <c r="F423" s="90"/>
      <c r="G423" s="90"/>
      <c r="H423" s="90"/>
      <c r="I423" s="4">
        <v>12.71</v>
      </c>
      <c r="J423" s="4">
        <v>12.71</v>
      </c>
      <c r="K423" s="4">
        <v>15</v>
      </c>
      <c r="L423" s="33">
        <f t="shared" si="13"/>
        <v>100</v>
      </c>
    </row>
    <row r="424" spans="1:24" x14ac:dyDescent="0.25">
      <c r="A424" s="110" t="e">
        <f t="shared" ref="A424" si="16">A422+1</f>
        <v>#REF!</v>
      </c>
      <c r="B424" s="91">
        <v>43069</v>
      </c>
      <c r="C424" s="94" t="s">
        <v>503</v>
      </c>
      <c r="D424" s="36" t="s">
        <v>445</v>
      </c>
      <c r="E424" s="89" t="s">
        <v>242</v>
      </c>
      <c r="F424" s="89" t="s">
        <v>190</v>
      </c>
      <c r="G424" s="89" t="s">
        <v>191</v>
      </c>
      <c r="H424" s="89" t="s">
        <v>209</v>
      </c>
      <c r="I424" s="4">
        <v>8.59</v>
      </c>
      <c r="J424" s="4" t="s">
        <v>306</v>
      </c>
      <c r="K424" s="4" t="s">
        <v>306</v>
      </c>
    </row>
    <row r="425" spans="1:24" x14ac:dyDescent="0.25">
      <c r="A425" s="111"/>
      <c r="B425" s="93"/>
      <c r="C425" s="95"/>
      <c r="D425" s="36" t="s">
        <v>446</v>
      </c>
      <c r="E425" s="90"/>
      <c r="F425" s="90"/>
      <c r="G425" s="90"/>
      <c r="H425" s="90"/>
      <c r="I425" s="4">
        <v>8.84</v>
      </c>
      <c r="J425" s="4" t="s">
        <v>306</v>
      </c>
      <c r="K425" s="4" t="s">
        <v>312</v>
      </c>
      <c r="L425" s="33">
        <f t="shared" si="13"/>
        <v>102.91036088474972</v>
      </c>
    </row>
    <row r="426" spans="1:24" ht="24.75" customHeight="1" x14ac:dyDescent="0.25">
      <c r="A426" s="110" t="e">
        <f t="shared" ref="A426" si="17">A424+1</f>
        <v>#REF!</v>
      </c>
      <c r="B426" s="91" t="s">
        <v>504</v>
      </c>
      <c r="C426" s="94" t="s">
        <v>505</v>
      </c>
      <c r="D426" s="36" t="s">
        <v>445</v>
      </c>
      <c r="E426" s="89" t="str">
        <f>[1]ХВС!D355</f>
        <v>Федеральное казенное учреждение "Исправительная колония №2 УФСИН по г.СПб и ЛО"</v>
      </c>
      <c r="F426" s="89" t="s">
        <v>190</v>
      </c>
      <c r="G426" s="89" t="s">
        <v>199</v>
      </c>
      <c r="H426" s="89" t="s">
        <v>210</v>
      </c>
      <c r="I426" s="4">
        <v>3.8</v>
      </c>
      <c r="J426" s="4">
        <v>3.8</v>
      </c>
      <c r="K426" s="4">
        <v>4.4800000000000004</v>
      </c>
    </row>
    <row r="427" spans="1:24" ht="24" customHeight="1" x14ac:dyDescent="0.25">
      <c r="A427" s="111"/>
      <c r="B427" s="93"/>
      <c r="C427" s="95"/>
      <c r="D427" s="36" t="s">
        <v>446</v>
      </c>
      <c r="E427" s="90"/>
      <c r="F427" s="90"/>
      <c r="G427" s="90"/>
      <c r="H427" s="90"/>
      <c r="I427" s="4">
        <v>3.8</v>
      </c>
      <c r="J427" s="4">
        <v>3.8</v>
      </c>
      <c r="K427" s="4">
        <v>4.4800000000000004</v>
      </c>
      <c r="L427" s="33">
        <f t="shared" si="13"/>
        <v>100</v>
      </c>
    </row>
    <row r="428" spans="1:24" x14ac:dyDescent="0.25">
      <c r="A428" s="110" t="e">
        <f t="shared" ref="A428" si="18">A426+1</f>
        <v>#REF!</v>
      </c>
      <c r="B428" s="91" t="s">
        <v>437</v>
      </c>
      <c r="C428" s="94" t="s">
        <v>506</v>
      </c>
      <c r="D428" s="36" t="s">
        <v>445</v>
      </c>
      <c r="E428" s="89" t="s">
        <v>200</v>
      </c>
      <c r="F428" s="89" t="s">
        <v>190</v>
      </c>
      <c r="G428" s="89" t="s">
        <v>201</v>
      </c>
      <c r="H428" s="89" t="s">
        <v>210</v>
      </c>
      <c r="I428" s="4">
        <v>38.11</v>
      </c>
      <c r="J428" s="4">
        <v>38.11</v>
      </c>
      <c r="K428" s="4">
        <v>44.97</v>
      </c>
    </row>
    <row r="429" spans="1:24" x14ac:dyDescent="0.25">
      <c r="A429" s="111"/>
      <c r="B429" s="93"/>
      <c r="C429" s="95"/>
      <c r="D429" s="36" t="s">
        <v>446</v>
      </c>
      <c r="E429" s="90"/>
      <c r="F429" s="90"/>
      <c r="G429" s="90"/>
      <c r="H429" s="90"/>
      <c r="I429" s="4">
        <v>39.369999999999997</v>
      </c>
      <c r="J429" s="4">
        <v>39.369999999999997</v>
      </c>
      <c r="K429" s="4">
        <v>46.46</v>
      </c>
      <c r="L429" s="33">
        <f t="shared" si="13"/>
        <v>103.30621884019942</v>
      </c>
    </row>
    <row r="430" spans="1:24" ht="53.25" customHeight="1" x14ac:dyDescent="0.25">
      <c r="A430" s="110" t="e">
        <f t="shared" ref="A430" si="19">A428+1</f>
        <v>#REF!</v>
      </c>
      <c r="B430" s="91">
        <v>43088</v>
      </c>
      <c r="C430" s="94" t="s">
        <v>507</v>
      </c>
      <c r="D430" s="36" t="s">
        <v>445</v>
      </c>
      <c r="E430" s="89" t="str">
        <f>[1]ХВС!D359</f>
        <v>ОАО "Ленинградские областные коммунальные системы" (филиал "Тосненский водоканал")</v>
      </c>
      <c r="F430" s="89" t="s">
        <v>190</v>
      </c>
      <c r="G430" s="89" t="s">
        <v>357</v>
      </c>
      <c r="H430" s="89" t="s">
        <v>210</v>
      </c>
      <c r="I430" s="4">
        <v>37.25</v>
      </c>
      <c r="J430" s="4">
        <v>36.130000000000003</v>
      </c>
      <c r="K430" s="4">
        <v>42.63</v>
      </c>
    </row>
    <row r="431" spans="1:24" ht="40.5" customHeight="1" x14ac:dyDescent="0.25">
      <c r="A431" s="111"/>
      <c r="B431" s="93"/>
      <c r="C431" s="95"/>
      <c r="D431" s="36" t="s">
        <v>446</v>
      </c>
      <c r="E431" s="90"/>
      <c r="F431" s="90"/>
      <c r="G431" s="90"/>
      <c r="H431" s="90"/>
      <c r="I431" s="4">
        <v>38.58</v>
      </c>
      <c r="J431" s="4">
        <v>37.32</v>
      </c>
      <c r="K431" s="4">
        <v>44.04</v>
      </c>
      <c r="L431" s="33">
        <f t="shared" ref="L431:L440" si="20">I431/I430*100</f>
        <v>103.57046979865771</v>
      </c>
    </row>
    <row r="432" spans="1:24" x14ac:dyDescent="0.25">
      <c r="A432" s="106" t="s">
        <v>304</v>
      </c>
      <c r="B432" s="107"/>
      <c r="C432" s="107"/>
      <c r="D432" s="107"/>
      <c r="E432" s="107"/>
      <c r="F432" s="107"/>
      <c r="G432" s="107"/>
      <c r="H432" s="107"/>
      <c r="I432" s="107"/>
      <c r="J432" s="107"/>
      <c r="K432" s="108"/>
      <c r="L432" s="31"/>
      <c r="M432" s="11"/>
      <c r="N432" s="11"/>
      <c r="O432" s="11"/>
      <c r="P432" s="11"/>
      <c r="Q432" s="11"/>
      <c r="R432" s="11"/>
      <c r="S432" s="11"/>
      <c r="T432" s="11"/>
      <c r="U432" s="11"/>
      <c r="V432" s="11"/>
      <c r="W432" s="11"/>
      <c r="X432" s="11"/>
    </row>
    <row r="433" spans="1:82" s="13" customFormat="1" x14ac:dyDescent="0.25">
      <c r="A433" s="135" t="e">
        <f>#REF!+1</f>
        <v>#REF!</v>
      </c>
      <c r="B433" s="91" t="s">
        <v>429</v>
      </c>
      <c r="C433" s="94" t="s">
        <v>430</v>
      </c>
      <c r="D433" s="44" t="s">
        <v>445</v>
      </c>
      <c r="E433" s="89" t="s">
        <v>203</v>
      </c>
      <c r="F433" s="123" t="s">
        <v>432</v>
      </c>
      <c r="G433" s="181"/>
      <c r="H433" s="89" t="s">
        <v>210</v>
      </c>
      <c r="I433" s="4">
        <v>44.89</v>
      </c>
      <c r="J433" s="4">
        <v>44.89</v>
      </c>
      <c r="K433" s="4">
        <v>52.97</v>
      </c>
      <c r="L433" s="32"/>
      <c r="M433" s="15"/>
      <c r="N433" s="15"/>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c r="BU433" s="11"/>
      <c r="BV433" s="11"/>
      <c r="BW433" s="11"/>
      <c r="BX433" s="11"/>
      <c r="BY433" s="11"/>
      <c r="BZ433" s="11"/>
      <c r="CA433" s="11"/>
      <c r="CB433" s="11"/>
      <c r="CC433" s="11"/>
      <c r="CD433" s="11"/>
    </row>
    <row r="434" spans="1:82" s="13" customFormat="1" x14ac:dyDescent="0.25">
      <c r="A434" s="137"/>
      <c r="B434" s="93"/>
      <c r="C434" s="95"/>
      <c r="D434" s="36" t="s">
        <v>446</v>
      </c>
      <c r="E434" s="98"/>
      <c r="F434" s="124"/>
      <c r="G434" s="182"/>
      <c r="H434" s="90"/>
      <c r="I434" s="4">
        <v>46.37</v>
      </c>
      <c r="J434" s="4">
        <v>46.37</v>
      </c>
      <c r="K434" s="4">
        <v>54.72</v>
      </c>
      <c r="L434" s="32">
        <f t="shared" si="20"/>
        <v>103.29694809534418</v>
      </c>
      <c r="M434" s="15"/>
      <c r="N434" s="15"/>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c r="BU434" s="11"/>
      <c r="BV434" s="11"/>
      <c r="BW434" s="11"/>
      <c r="BX434" s="11"/>
      <c r="BY434" s="11"/>
      <c r="BZ434" s="11"/>
      <c r="CA434" s="11"/>
      <c r="CB434" s="11"/>
      <c r="CC434" s="11"/>
      <c r="CD434" s="11"/>
    </row>
    <row r="435" spans="1:82" s="13" customFormat="1" x14ac:dyDescent="0.25">
      <c r="A435" s="137"/>
      <c r="B435" s="91">
        <v>43061</v>
      </c>
      <c r="C435" s="94" t="s">
        <v>428</v>
      </c>
      <c r="D435" s="44" t="s">
        <v>445</v>
      </c>
      <c r="E435" s="98"/>
      <c r="F435" s="123" t="s">
        <v>433</v>
      </c>
      <c r="G435" s="113"/>
      <c r="H435" s="89" t="s">
        <v>210</v>
      </c>
      <c r="I435" s="4">
        <v>44.89</v>
      </c>
      <c r="J435" s="4" t="s">
        <v>312</v>
      </c>
      <c r="K435" s="4" t="s">
        <v>312</v>
      </c>
      <c r="L435" s="32"/>
      <c r="M435" s="15"/>
      <c r="N435" s="15"/>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c r="BU435" s="11"/>
      <c r="BV435" s="11"/>
      <c r="BW435" s="11"/>
      <c r="BX435" s="11"/>
      <c r="BY435" s="11"/>
      <c r="BZ435" s="11"/>
      <c r="CA435" s="11"/>
      <c r="CB435" s="11"/>
      <c r="CC435" s="11"/>
      <c r="CD435" s="11"/>
    </row>
    <row r="436" spans="1:82" s="13" customFormat="1" x14ac:dyDescent="0.25">
      <c r="A436" s="137"/>
      <c r="B436" s="93"/>
      <c r="C436" s="95"/>
      <c r="D436" s="36" t="s">
        <v>446</v>
      </c>
      <c r="E436" s="98"/>
      <c r="F436" s="124"/>
      <c r="G436" s="118"/>
      <c r="H436" s="90"/>
      <c r="I436" s="4">
        <v>46.37</v>
      </c>
      <c r="J436" s="4" t="s">
        <v>312</v>
      </c>
      <c r="K436" s="4" t="s">
        <v>312</v>
      </c>
      <c r="L436" s="32"/>
      <c r="M436" s="15"/>
      <c r="N436" s="15"/>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c r="BU436" s="11"/>
      <c r="BV436" s="11"/>
      <c r="BW436" s="11"/>
      <c r="BX436" s="11"/>
      <c r="BY436" s="11"/>
      <c r="BZ436" s="11"/>
      <c r="CA436" s="11"/>
      <c r="CB436" s="11"/>
      <c r="CC436" s="11"/>
      <c r="CD436" s="11"/>
    </row>
    <row r="437" spans="1:82" s="13" customFormat="1" x14ac:dyDescent="0.25">
      <c r="A437" s="137"/>
      <c r="B437" s="91" t="s">
        <v>429</v>
      </c>
      <c r="C437" s="94" t="s">
        <v>431</v>
      </c>
      <c r="D437" s="44" t="s">
        <v>445</v>
      </c>
      <c r="E437" s="98"/>
      <c r="F437" s="123" t="s">
        <v>363</v>
      </c>
      <c r="G437" s="181"/>
      <c r="H437" s="89" t="s">
        <v>210</v>
      </c>
      <c r="I437" s="4">
        <v>28.53</v>
      </c>
      <c r="J437" s="78" t="s">
        <v>312</v>
      </c>
      <c r="K437" s="78" t="s">
        <v>312</v>
      </c>
      <c r="L437" s="32"/>
      <c r="M437" s="15"/>
      <c r="N437" s="15"/>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c r="BU437" s="11"/>
      <c r="BV437" s="11"/>
      <c r="BW437" s="11"/>
      <c r="BX437" s="11"/>
      <c r="BY437" s="11"/>
      <c r="BZ437" s="11"/>
      <c r="CA437" s="11"/>
      <c r="CB437" s="11"/>
      <c r="CC437" s="11"/>
      <c r="CD437" s="11"/>
    </row>
    <row r="438" spans="1:82" s="13" customFormat="1" x14ac:dyDescent="0.25">
      <c r="A438" s="137"/>
      <c r="B438" s="92"/>
      <c r="C438" s="116"/>
      <c r="D438" s="36" t="s">
        <v>446</v>
      </c>
      <c r="E438" s="98"/>
      <c r="F438" s="124"/>
      <c r="G438" s="182"/>
      <c r="H438" s="90"/>
      <c r="I438" s="4">
        <v>29.53</v>
      </c>
      <c r="J438" s="78" t="s">
        <v>312</v>
      </c>
      <c r="K438" s="78" t="s">
        <v>312</v>
      </c>
      <c r="L438" s="32">
        <f t="shared" si="20"/>
        <v>103.50508236943567</v>
      </c>
      <c r="M438" s="15"/>
      <c r="N438" s="15"/>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c r="BU438" s="11"/>
      <c r="BV438" s="11"/>
      <c r="BW438" s="11"/>
      <c r="BX438" s="11"/>
      <c r="BY438" s="11"/>
      <c r="BZ438" s="11"/>
      <c r="CA438" s="11"/>
      <c r="CB438" s="11"/>
      <c r="CC438" s="11"/>
      <c r="CD438" s="11"/>
    </row>
    <row r="439" spans="1:82" s="13" customFormat="1" x14ac:dyDescent="0.25">
      <c r="A439" s="137"/>
      <c r="B439" s="92"/>
      <c r="C439" s="116"/>
      <c r="D439" s="44" t="s">
        <v>445</v>
      </c>
      <c r="E439" s="98"/>
      <c r="F439" s="123" t="s">
        <v>364</v>
      </c>
      <c r="G439" s="181"/>
      <c r="H439" s="89" t="s">
        <v>210</v>
      </c>
      <c r="I439" s="4">
        <v>51.49</v>
      </c>
      <c r="J439" s="4">
        <v>33.83</v>
      </c>
      <c r="K439" s="4">
        <v>39.92</v>
      </c>
      <c r="L439" s="32"/>
      <c r="M439" s="15"/>
      <c r="N439" s="15"/>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c r="BU439" s="11"/>
      <c r="BV439" s="11"/>
      <c r="BW439" s="11"/>
      <c r="BX439" s="11"/>
      <c r="BY439" s="11"/>
      <c r="BZ439" s="11"/>
      <c r="CA439" s="11"/>
      <c r="CB439" s="11"/>
      <c r="CC439" s="11"/>
      <c r="CD439" s="11"/>
    </row>
    <row r="440" spans="1:82" s="13" customFormat="1" x14ac:dyDescent="0.25">
      <c r="A440" s="136"/>
      <c r="B440" s="93"/>
      <c r="C440" s="95"/>
      <c r="D440" s="36" t="s">
        <v>446</v>
      </c>
      <c r="E440" s="90"/>
      <c r="F440" s="124"/>
      <c r="G440" s="182"/>
      <c r="H440" s="90"/>
      <c r="I440" s="4">
        <v>53.03</v>
      </c>
      <c r="J440" s="4">
        <v>34.950000000000003</v>
      </c>
      <c r="K440" s="4">
        <v>41.24</v>
      </c>
      <c r="L440" s="32">
        <f t="shared" si="20"/>
        <v>102.99087201398329</v>
      </c>
      <c r="M440" s="15"/>
      <c r="N440" s="15"/>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c r="BU440" s="11"/>
      <c r="BV440" s="11"/>
      <c r="BW440" s="11"/>
      <c r="BX440" s="11"/>
      <c r="BY440" s="11"/>
      <c r="BZ440" s="11"/>
      <c r="CA440" s="11"/>
      <c r="CB440" s="11"/>
      <c r="CC440" s="11"/>
      <c r="CD440" s="11"/>
    </row>
    <row r="441" spans="1:82" s="13" customFormat="1" x14ac:dyDescent="0.25">
      <c r="A441" s="18"/>
      <c r="B441" s="119">
        <v>43088</v>
      </c>
      <c r="C441" s="120" t="s">
        <v>444</v>
      </c>
      <c r="D441" s="44" t="s">
        <v>445</v>
      </c>
      <c r="E441" s="109" t="s">
        <v>404</v>
      </c>
      <c r="F441" s="109" t="s">
        <v>21</v>
      </c>
      <c r="G441" s="109"/>
      <c r="H441" s="89" t="s">
        <v>210</v>
      </c>
      <c r="I441" s="4">
        <v>28.43</v>
      </c>
      <c r="J441" s="4">
        <v>12.67</v>
      </c>
      <c r="K441" s="4">
        <v>14.95</v>
      </c>
      <c r="L441" s="32"/>
      <c r="M441" s="15"/>
      <c r="N441" s="15"/>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c r="BU441" s="11"/>
      <c r="BV441" s="11"/>
      <c r="BW441" s="11"/>
      <c r="BX441" s="11"/>
      <c r="BY441" s="11"/>
      <c r="BZ441" s="11"/>
      <c r="CA441" s="11"/>
      <c r="CB441" s="11"/>
      <c r="CC441" s="11"/>
      <c r="CD441" s="11"/>
    </row>
    <row r="442" spans="1:82" s="13" customFormat="1" x14ac:dyDescent="0.25">
      <c r="A442" s="18"/>
      <c r="B442" s="119"/>
      <c r="C442" s="120"/>
      <c r="D442" s="36" t="s">
        <v>446</v>
      </c>
      <c r="E442" s="109"/>
      <c r="F442" s="109"/>
      <c r="G442" s="109"/>
      <c r="H442" s="90"/>
      <c r="I442" s="4">
        <v>29.37</v>
      </c>
      <c r="J442" s="4">
        <v>13.09</v>
      </c>
      <c r="K442" s="4">
        <v>15.45</v>
      </c>
      <c r="L442" s="32"/>
      <c r="M442" s="15"/>
      <c r="N442" s="15"/>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c r="BU442" s="11"/>
      <c r="BV442" s="11"/>
      <c r="BW442" s="11"/>
      <c r="BX442" s="11"/>
      <c r="BY442" s="11"/>
      <c r="BZ442" s="11"/>
      <c r="CA442" s="11"/>
      <c r="CB442" s="11"/>
      <c r="CC442" s="11"/>
      <c r="CD442" s="11"/>
    </row>
    <row r="443" spans="1:82" s="13" customFormat="1" x14ac:dyDescent="0.25">
      <c r="A443" s="18"/>
      <c r="B443" s="119"/>
      <c r="C443" s="120"/>
      <c r="D443" s="44" t="s">
        <v>445</v>
      </c>
      <c r="E443" s="109"/>
      <c r="F443" s="109" t="s">
        <v>29</v>
      </c>
      <c r="G443" s="109" t="s">
        <v>358</v>
      </c>
      <c r="H443" s="89" t="s">
        <v>210</v>
      </c>
      <c r="I443" s="4">
        <v>36.96</v>
      </c>
      <c r="J443" s="4">
        <v>28.29</v>
      </c>
      <c r="K443" s="4">
        <v>33.380000000000003</v>
      </c>
      <c r="L443" s="32"/>
      <c r="M443" s="15"/>
      <c r="N443" s="15"/>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c r="BU443" s="11"/>
      <c r="BV443" s="11"/>
      <c r="BW443" s="11"/>
      <c r="BX443" s="11"/>
      <c r="BY443" s="11"/>
      <c r="BZ443" s="11"/>
      <c r="CA443" s="11"/>
      <c r="CB443" s="11"/>
      <c r="CC443" s="11"/>
      <c r="CD443" s="11"/>
    </row>
    <row r="444" spans="1:82" s="13" customFormat="1" x14ac:dyDescent="0.25">
      <c r="A444" s="18"/>
      <c r="B444" s="119"/>
      <c r="C444" s="120"/>
      <c r="D444" s="36" t="s">
        <v>446</v>
      </c>
      <c r="E444" s="109"/>
      <c r="F444" s="109"/>
      <c r="G444" s="109"/>
      <c r="H444" s="90"/>
      <c r="I444" s="4">
        <v>38.18</v>
      </c>
      <c r="J444" s="4">
        <v>29.22</v>
      </c>
      <c r="K444" s="4">
        <v>34.479999999999997</v>
      </c>
      <c r="L444" s="32"/>
      <c r="M444" s="15"/>
      <c r="N444" s="15"/>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c r="BU444" s="11"/>
      <c r="BV444" s="11"/>
      <c r="BW444" s="11"/>
      <c r="BX444" s="11"/>
      <c r="BY444" s="11"/>
      <c r="BZ444" s="11"/>
      <c r="CA444" s="11"/>
      <c r="CB444" s="11"/>
      <c r="CC444" s="11"/>
      <c r="CD444" s="11"/>
    </row>
    <row r="445" spans="1:82" s="13" customFormat="1" x14ac:dyDescent="0.25">
      <c r="A445" s="18"/>
      <c r="B445" s="119"/>
      <c r="C445" s="120"/>
      <c r="D445" s="44" t="s">
        <v>445</v>
      </c>
      <c r="E445" s="109"/>
      <c r="F445" s="109" t="s">
        <v>29</v>
      </c>
      <c r="G445" s="109" t="s">
        <v>443</v>
      </c>
      <c r="H445" s="89" t="s">
        <v>210</v>
      </c>
      <c r="I445" s="4">
        <v>6.62</v>
      </c>
      <c r="J445" s="4" t="s">
        <v>312</v>
      </c>
      <c r="K445" s="4" t="s">
        <v>312</v>
      </c>
      <c r="L445" s="32"/>
      <c r="M445" s="15"/>
      <c r="N445" s="15"/>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c r="BU445" s="11"/>
      <c r="BV445" s="11"/>
      <c r="BW445" s="11"/>
      <c r="BX445" s="11"/>
      <c r="BY445" s="11"/>
      <c r="BZ445" s="11"/>
      <c r="CA445" s="11"/>
      <c r="CB445" s="11"/>
      <c r="CC445" s="11"/>
      <c r="CD445" s="11"/>
    </row>
    <row r="446" spans="1:82" s="13" customFormat="1" x14ac:dyDescent="0.25">
      <c r="A446" s="18"/>
      <c r="B446" s="119"/>
      <c r="C446" s="120"/>
      <c r="D446" s="36" t="s">
        <v>446</v>
      </c>
      <c r="E446" s="109"/>
      <c r="F446" s="109"/>
      <c r="G446" s="109"/>
      <c r="H446" s="90"/>
      <c r="I446" s="4">
        <v>6.84</v>
      </c>
      <c r="J446" s="4" t="s">
        <v>312</v>
      </c>
      <c r="K446" s="4" t="s">
        <v>312</v>
      </c>
      <c r="L446" s="32"/>
      <c r="M446" s="15"/>
      <c r="N446" s="15"/>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c r="BU446" s="11"/>
      <c r="BV446" s="11"/>
      <c r="BW446" s="11"/>
      <c r="BX446" s="11"/>
      <c r="BY446" s="11"/>
      <c r="BZ446" s="11"/>
      <c r="CA446" s="11"/>
      <c r="CB446" s="11"/>
      <c r="CC446" s="11"/>
      <c r="CD446" s="11"/>
    </row>
    <row r="447" spans="1:82" s="13" customFormat="1" ht="22.5" customHeight="1" x14ac:dyDescent="0.25">
      <c r="A447" s="18"/>
      <c r="B447" s="119"/>
      <c r="C447" s="120"/>
      <c r="D447" s="44" t="s">
        <v>445</v>
      </c>
      <c r="E447" s="109"/>
      <c r="F447" s="109" t="s">
        <v>29</v>
      </c>
      <c r="G447" s="89" t="s">
        <v>243</v>
      </c>
      <c r="H447" s="89" t="s">
        <v>210</v>
      </c>
      <c r="I447" s="4">
        <v>19.36</v>
      </c>
      <c r="J447" s="4">
        <v>18.64</v>
      </c>
      <c r="K447" s="4">
        <v>22</v>
      </c>
      <c r="L447" s="32"/>
      <c r="M447" s="15"/>
      <c r="N447" s="15"/>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c r="BU447" s="11"/>
      <c r="BV447" s="11"/>
      <c r="BW447" s="11"/>
      <c r="BX447" s="11"/>
      <c r="BY447" s="11"/>
      <c r="BZ447" s="11"/>
      <c r="CA447" s="11"/>
      <c r="CB447" s="11"/>
      <c r="CC447" s="11"/>
      <c r="CD447" s="11"/>
    </row>
    <row r="448" spans="1:82" s="13" customFormat="1" ht="21" customHeight="1" x14ac:dyDescent="0.25">
      <c r="A448" s="18"/>
      <c r="B448" s="119"/>
      <c r="C448" s="120"/>
      <c r="D448" s="36" t="s">
        <v>446</v>
      </c>
      <c r="E448" s="109"/>
      <c r="F448" s="109"/>
      <c r="G448" s="90"/>
      <c r="H448" s="90"/>
      <c r="I448" s="4">
        <v>20</v>
      </c>
      <c r="J448" s="4">
        <v>19.260000000000002</v>
      </c>
      <c r="K448" s="4">
        <v>22.73</v>
      </c>
      <c r="L448" s="32"/>
      <c r="M448" s="15"/>
      <c r="N448" s="15"/>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c r="BU448" s="11"/>
      <c r="BV448" s="11"/>
      <c r="BW448" s="11"/>
      <c r="BX448" s="11"/>
      <c r="BY448" s="11"/>
      <c r="BZ448" s="11"/>
      <c r="CA448" s="11"/>
      <c r="CB448" s="11"/>
      <c r="CC448" s="11"/>
      <c r="CD448" s="11"/>
    </row>
    <row r="449" spans="1:82" s="13" customFormat="1" x14ac:dyDescent="0.25">
      <c r="A449" s="18"/>
      <c r="B449" s="119"/>
      <c r="C449" s="120"/>
      <c r="D449" s="44" t="s">
        <v>445</v>
      </c>
      <c r="E449" s="109"/>
      <c r="F449" s="109" t="s">
        <v>61</v>
      </c>
      <c r="G449" s="109"/>
      <c r="H449" s="89" t="s">
        <v>210</v>
      </c>
      <c r="I449" s="4">
        <v>20.96</v>
      </c>
      <c r="J449" s="4">
        <v>20.93</v>
      </c>
      <c r="K449" s="4">
        <v>24.7</v>
      </c>
      <c r="L449" s="32"/>
      <c r="M449" s="15"/>
      <c r="N449" s="15"/>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c r="BW449" s="11"/>
      <c r="BX449" s="11"/>
      <c r="BY449" s="11"/>
      <c r="BZ449" s="11"/>
      <c r="CA449" s="11"/>
      <c r="CB449" s="11"/>
      <c r="CC449" s="11"/>
      <c r="CD449" s="11"/>
    </row>
    <row r="450" spans="1:82" s="13" customFormat="1" x14ac:dyDescent="0.25">
      <c r="A450" s="18"/>
      <c r="B450" s="119"/>
      <c r="C450" s="120"/>
      <c r="D450" s="36" t="s">
        <v>446</v>
      </c>
      <c r="E450" s="109"/>
      <c r="F450" s="109"/>
      <c r="G450" s="109"/>
      <c r="H450" s="90"/>
      <c r="I450" s="4">
        <v>21.65</v>
      </c>
      <c r="J450" s="4">
        <v>21.62</v>
      </c>
      <c r="K450" s="4">
        <v>25.51</v>
      </c>
      <c r="L450" s="32"/>
      <c r="M450" s="15"/>
      <c r="N450" s="15"/>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c r="BW450" s="11"/>
      <c r="BX450" s="11"/>
      <c r="BY450" s="11"/>
      <c r="BZ450" s="11"/>
      <c r="CA450" s="11"/>
      <c r="CB450" s="11"/>
      <c r="CC450" s="11"/>
      <c r="CD450" s="11"/>
    </row>
    <row r="451" spans="1:82" s="13" customFormat="1" x14ac:dyDescent="0.25">
      <c r="A451" s="18"/>
      <c r="B451" s="119"/>
      <c r="C451" s="120"/>
      <c r="D451" s="44" t="s">
        <v>445</v>
      </c>
      <c r="E451" s="109"/>
      <c r="F451" s="109" t="s">
        <v>77</v>
      </c>
      <c r="G451" s="109"/>
      <c r="H451" s="89" t="s">
        <v>210</v>
      </c>
      <c r="I451" s="4">
        <v>21.44</v>
      </c>
      <c r="J451" s="4">
        <v>21.2</v>
      </c>
      <c r="K451" s="4">
        <v>25.02</v>
      </c>
      <c r="L451" s="32"/>
      <c r="M451" s="15"/>
      <c r="N451" s="15"/>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c r="CA451" s="11"/>
      <c r="CB451" s="11"/>
      <c r="CC451" s="11"/>
      <c r="CD451" s="11"/>
    </row>
    <row r="452" spans="1:82" s="13" customFormat="1" x14ac:dyDescent="0.25">
      <c r="A452" s="18"/>
      <c r="B452" s="119"/>
      <c r="C452" s="120"/>
      <c r="D452" s="36" t="s">
        <v>446</v>
      </c>
      <c r="E452" s="109"/>
      <c r="F452" s="109"/>
      <c r="G452" s="109"/>
      <c r="H452" s="90"/>
      <c r="I452" s="4">
        <v>22.15</v>
      </c>
      <c r="J452" s="4">
        <v>21.9</v>
      </c>
      <c r="K452" s="4">
        <v>25.84</v>
      </c>
      <c r="L452" s="32"/>
      <c r="M452" s="15"/>
      <c r="N452" s="15"/>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c r="BW452" s="11"/>
      <c r="BX452" s="11"/>
      <c r="BY452" s="11"/>
      <c r="BZ452" s="11"/>
      <c r="CA452" s="11"/>
      <c r="CB452" s="11"/>
      <c r="CC452" s="11"/>
      <c r="CD452" s="11"/>
    </row>
    <row r="453" spans="1:82" s="13" customFormat="1" x14ac:dyDescent="0.25">
      <c r="A453" s="18"/>
      <c r="B453" s="119"/>
      <c r="C453" s="120"/>
      <c r="D453" s="44" t="s">
        <v>445</v>
      </c>
      <c r="E453" s="109"/>
      <c r="F453" s="109" t="s">
        <v>88</v>
      </c>
      <c r="G453" s="109"/>
      <c r="H453" s="89" t="s">
        <v>210</v>
      </c>
      <c r="I453" s="4">
        <v>15.86</v>
      </c>
      <c r="J453" s="4">
        <v>15.17</v>
      </c>
      <c r="K453" s="4">
        <v>17.899999999999999</v>
      </c>
      <c r="L453" s="32"/>
      <c r="M453" s="15"/>
      <c r="N453" s="15"/>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c r="BW453" s="11"/>
      <c r="BX453" s="11"/>
      <c r="BY453" s="11"/>
      <c r="BZ453" s="11"/>
      <c r="CA453" s="11"/>
      <c r="CB453" s="11"/>
      <c r="CC453" s="11"/>
      <c r="CD453" s="11"/>
    </row>
    <row r="454" spans="1:82" s="13" customFormat="1" x14ac:dyDescent="0.25">
      <c r="A454" s="18"/>
      <c r="B454" s="119"/>
      <c r="C454" s="120"/>
      <c r="D454" s="36" t="s">
        <v>446</v>
      </c>
      <c r="E454" s="109"/>
      <c r="F454" s="109"/>
      <c r="G454" s="109"/>
      <c r="H454" s="90"/>
      <c r="I454" s="4">
        <v>17.18</v>
      </c>
      <c r="J454" s="4">
        <v>15.67</v>
      </c>
      <c r="K454" s="4">
        <v>18.489999999999998</v>
      </c>
      <c r="L454" s="32"/>
      <c r="M454" s="15"/>
      <c r="N454" s="15"/>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c r="BW454" s="11"/>
      <c r="BX454" s="11"/>
      <c r="BY454" s="11"/>
      <c r="BZ454" s="11"/>
      <c r="CA454" s="11"/>
      <c r="CB454" s="11"/>
      <c r="CC454" s="11"/>
      <c r="CD454" s="11"/>
    </row>
    <row r="455" spans="1:82" s="13" customFormat="1" x14ac:dyDescent="0.25">
      <c r="A455" s="18"/>
      <c r="B455" s="119"/>
      <c r="C455" s="120"/>
      <c r="D455" s="44" t="s">
        <v>445</v>
      </c>
      <c r="E455" s="109"/>
      <c r="F455" s="109" t="s">
        <v>108</v>
      </c>
      <c r="G455" s="109"/>
      <c r="H455" s="89" t="s">
        <v>210</v>
      </c>
      <c r="I455" s="4">
        <v>15.83</v>
      </c>
      <c r="J455" s="4">
        <v>15.69</v>
      </c>
      <c r="K455" s="4">
        <v>18.510000000000002</v>
      </c>
      <c r="L455" s="32"/>
      <c r="M455" s="15"/>
      <c r="N455" s="15"/>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c r="BW455" s="11"/>
      <c r="BX455" s="11"/>
      <c r="BY455" s="11"/>
      <c r="BZ455" s="11"/>
      <c r="CA455" s="11"/>
      <c r="CB455" s="11"/>
      <c r="CC455" s="11"/>
      <c r="CD455" s="11"/>
    </row>
    <row r="456" spans="1:82" s="13" customFormat="1" x14ac:dyDescent="0.25">
      <c r="A456" s="18"/>
      <c r="B456" s="119"/>
      <c r="C456" s="120"/>
      <c r="D456" s="36" t="s">
        <v>446</v>
      </c>
      <c r="E456" s="109"/>
      <c r="F456" s="109"/>
      <c r="G456" s="109"/>
      <c r="H456" s="90"/>
      <c r="I456" s="4">
        <v>16.350000000000001</v>
      </c>
      <c r="J456" s="4">
        <v>16.21</v>
      </c>
      <c r="K456" s="4">
        <v>19.13</v>
      </c>
      <c r="L456" s="32"/>
      <c r="M456" s="15"/>
      <c r="N456" s="15"/>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c r="BW456" s="11"/>
      <c r="BX456" s="11"/>
      <c r="BY456" s="11"/>
      <c r="BZ456" s="11"/>
      <c r="CA456" s="11"/>
      <c r="CB456" s="11"/>
      <c r="CC456" s="11"/>
      <c r="CD456" s="11"/>
    </row>
    <row r="457" spans="1:82" s="13" customFormat="1" x14ac:dyDescent="0.25">
      <c r="A457" s="18"/>
      <c r="B457" s="119"/>
      <c r="C457" s="120"/>
      <c r="D457" s="44" t="s">
        <v>445</v>
      </c>
      <c r="E457" s="109"/>
      <c r="F457" s="109" t="s">
        <v>129</v>
      </c>
      <c r="G457" s="109"/>
      <c r="H457" s="89" t="s">
        <v>210</v>
      </c>
      <c r="I457" s="4">
        <v>20.73</v>
      </c>
      <c r="J457" s="4">
        <v>20.7</v>
      </c>
      <c r="K457" s="4">
        <v>24.43</v>
      </c>
      <c r="L457" s="32"/>
      <c r="M457" s="15"/>
      <c r="N457" s="15"/>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c r="BU457" s="11"/>
      <c r="BV457" s="11"/>
      <c r="BW457" s="11"/>
      <c r="BX457" s="11"/>
      <c r="BY457" s="11"/>
      <c r="BZ457" s="11"/>
      <c r="CA457" s="11"/>
      <c r="CB457" s="11"/>
      <c r="CC457" s="11"/>
      <c r="CD457" s="11"/>
    </row>
    <row r="458" spans="1:82" s="13" customFormat="1" x14ac:dyDescent="0.25">
      <c r="A458" s="18"/>
      <c r="B458" s="119"/>
      <c r="C458" s="120"/>
      <c r="D458" s="36" t="s">
        <v>446</v>
      </c>
      <c r="E458" s="109"/>
      <c r="F458" s="109"/>
      <c r="G458" s="109"/>
      <c r="H458" s="90"/>
      <c r="I458" s="4">
        <v>21.41</v>
      </c>
      <c r="J458" s="4">
        <v>21.38</v>
      </c>
      <c r="K458" s="4">
        <v>25.23</v>
      </c>
      <c r="L458" s="32"/>
      <c r="M458" s="15"/>
      <c r="N458" s="15"/>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c r="BU458" s="11"/>
      <c r="BV458" s="11"/>
      <c r="BW458" s="11"/>
      <c r="BX458" s="11"/>
      <c r="BY458" s="11"/>
      <c r="BZ458" s="11"/>
      <c r="CA458" s="11"/>
      <c r="CB458" s="11"/>
      <c r="CC458" s="11"/>
      <c r="CD458" s="11"/>
    </row>
    <row r="459" spans="1:82" s="13" customFormat="1" x14ac:dyDescent="0.25">
      <c r="A459" s="18"/>
      <c r="B459" s="119"/>
      <c r="C459" s="120"/>
      <c r="D459" s="44" t="s">
        <v>445</v>
      </c>
      <c r="E459" s="109"/>
      <c r="F459" s="109" t="s">
        <v>144</v>
      </c>
      <c r="G459" s="109"/>
      <c r="H459" s="89" t="s">
        <v>210</v>
      </c>
      <c r="I459" s="4">
        <v>25.5</v>
      </c>
      <c r="J459" s="4">
        <v>25.47</v>
      </c>
      <c r="K459" s="4">
        <v>30.05</v>
      </c>
      <c r="L459" s="32"/>
      <c r="M459" s="15"/>
      <c r="N459" s="15"/>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c r="BU459" s="11"/>
      <c r="BV459" s="11"/>
      <c r="BW459" s="11"/>
      <c r="BX459" s="11"/>
      <c r="BY459" s="11"/>
      <c r="BZ459" s="11"/>
      <c r="CA459" s="11"/>
      <c r="CB459" s="11"/>
      <c r="CC459" s="11"/>
      <c r="CD459" s="11"/>
    </row>
    <row r="460" spans="1:82" s="13" customFormat="1" x14ac:dyDescent="0.25">
      <c r="A460" s="18"/>
      <c r="B460" s="119"/>
      <c r="C460" s="120"/>
      <c r="D460" s="36" t="s">
        <v>446</v>
      </c>
      <c r="E460" s="109"/>
      <c r="F460" s="109"/>
      <c r="G460" s="109"/>
      <c r="H460" s="90"/>
      <c r="I460" s="4">
        <v>27.88</v>
      </c>
      <c r="J460" s="4">
        <v>26.31</v>
      </c>
      <c r="K460" s="4">
        <v>31.05</v>
      </c>
      <c r="L460" s="32"/>
      <c r="M460" s="15"/>
      <c r="N460" s="15"/>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c r="BW460" s="11"/>
      <c r="BX460" s="11"/>
      <c r="BY460" s="11"/>
      <c r="BZ460" s="11"/>
      <c r="CA460" s="11"/>
      <c r="CB460" s="11"/>
      <c r="CC460" s="11"/>
      <c r="CD460" s="11"/>
    </row>
    <row r="461" spans="1:82" s="13" customFormat="1" x14ac:dyDescent="0.25">
      <c r="A461" s="18"/>
      <c r="B461" s="119"/>
      <c r="C461" s="120"/>
      <c r="D461" s="44" t="s">
        <v>445</v>
      </c>
      <c r="E461" s="109"/>
      <c r="F461" s="109" t="s">
        <v>190</v>
      </c>
      <c r="G461" s="109"/>
      <c r="H461" s="89" t="s">
        <v>210</v>
      </c>
      <c r="I461" s="4">
        <v>17.88</v>
      </c>
      <c r="J461" s="4">
        <v>17.88</v>
      </c>
      <c r="K461" s="4">
        <v>21.1</v>
      </c>
      <c r="L461" s="32"/>
      <c r="M461" s="15"/>
      <c r="N461" s="15"/>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c r="BW461" s="11"/>
      <c r="BX461" s="11"/>
      <c r="BY461" s="11"/>
      <c r="BZ461" s="11"/>
      <c r="CA461" s="11"/>
      <c r="CB461" s="11"/>
      <c r="CC461" s="11"/>
      <c r="CD461" s="11"/>
    </row>
    <row r="462" spans="1:82" s="13" customFormat="1" x14ac:dyDescent="0.25">
      <c r="A462" s="18"/>
      <c r="B462" s="119"/>
      <c r="C462" s="120"/>
      <c r="D462" s="36" t="s">
        <v>446</v>
      </c>
      <c r="E462" s="109"/>
      <c r="F462" s="109"/>
      <c r="G462" s="109"/>
      <c r="H462" s="90"/>
      <c r="I462" s="4">
        <v>18.47</v>
      </c>
      <c r="J462" s="4">
        <v>18.47</v>
      </c>
      <c r="K462" s="4">
        <v>21.79</v>
      </c>
      <c r="L462" s="32"/>
      <c r="M462" s="15"/>
      <c r="N462" s="15"/>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c r="BU462" s="11"/>
      <c r="BV462" s="11"/>
      <c r="BW462" s="11"/>
      <c r="BX462" s="11"/>
      <c r="BY462" s="11"/>
      <c r="BZ462" s="11"/>
      <c r="CA462" s="11"/>
      <c r="CB462" s="11"/>
      <c r="CC462" s="11"/>
      <c r="CD462" s="11"/>
    </row>
    <row r="463" spans="1:82" s="13" customFormat="1" x14ac:dyDescent="0.25">
      <c r="A463" s="18"/>
      <c r="B463" s="119"/>
      <c r="C463" s="120"/>
      <c r="D463" s="44" t="s">
        <v>445</v>
      </c>
      <c r="E463" s="109"/>
      <c r="F463" s="109" t="s">
        <v>141</v>
      </c>
      <c r="G463" s="109"/>
      <c r="H463" s="89" t="s">
        <v>210</v>
      </c>
      <c r="I463" s="4">
        <v>17.95</v>
      </c>
      <c r="J463" s="4">
        <v>17.95</v>
      </c>
      <c r="K463" s="4">
        <v>21.18</v>
      </c>
      <c r="L463" s="32"/>
      <c r="M463" s="15"/>
      <c r="N463" s="15"/>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c r="BU463" s="11"/>
      <c r="BV463" s="11"/>
      <c r="BW463" s="11"/>
      <c r="BX463" s="11"/>
      <c r="BY463" s="11"/>
      <c r="BZ463" s="11"/>
      <c r="CA463" s="11"/>
      <c r="CB463" s="11"/>
      <c r="CC463" s="11"/>
      <c r="CD463" s="11"/>
    </row>
    <row r="464" spans="1:82" s="13" customFormat="1" x14ac:dyDescent="0.25">
      <c r="A464" s="18"/>
      <c r="B464" s="119"/>
      <c r="C464" s="120"/>
      <c r="D464" s="36" t="s">
        <v>446</v>
      </c>
      <c r="E464" s="109"/>
      <c r="F464" s="109"/>
      <c r="G464" s="109"/>
      <c r="H464" s="90"/>
      <c r="I464" s="4">
        <v>18.54</v>
      </c>
      <c r="J464" s="4">
        <v>18.54</v>
      </c>
      <c r="K464" s="4">
        <v>21.88</v>
      </c>
      <c r="L464" s="32"/>
      <c r="M464" s="15"/>
      <c r="N464" s="15"/>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c r="BU464" s="11"/>
      <c r="BV464" s="11"/>
      <c r="BW464" s="11"/>
      <c r="BX464" s="11"/>
      <c r="BY464" s="11"/>
      <c r="BZ464" s="11"/>
      <c r="CA464" s="11"/>
      <c r="CB464" s="11"/>
      <c r="CC464" s="11"/>
      <c r="CD464" s="11"/>
    </row>
    <row r="465" spans="1:82" x14ac:dyDescent="0.25">
      <c r="A465" s="9"/>
      <c r="B465" s="5" t="s">
        <v>206</v>
      </c>
      <c r="C465" s="6" t="s">
        <v>207</v>
      </c>
      <c r="D465" s="11"/>
      <c r="E465" s="16"/>
      <c r="F465" s="12"/>
      <c r="G465" s="16"/>
      <c r="H465" s="12"/>
      <c r="I465" s="22"/>
      <c r="J465" s="22"/>
      <c r="K465" s="1"/>
      <c r="L465" s="11"/>
      <c r="M465" s="11"/>
      <c r="N465" s="11"/>
      <c r="O465" s="11"/>
      <c r="P465" s="31"/>
      <c r="Q465" s="11"/>
      <c r="R465" s="11"/>
      <c r="S465" s="11"/>
      <c r="T465" s="11"/>
      <c r="U465" s="11"/>
      <c r="V465" s="11"/>
      <c r="W465" s="11"/>
      <c r="X465" s="11"/>
    </row>
    <row r="466" spans="1:82" s="13" customFormat="1" x14ac:dyDescent="0.25">
      <c r="A466" s="18"/>
      <c r="B466" s="11"/>
      <c r="C466" s="15"/>
      <c r="D466" s="15"/>
      <c r="E466" s="15"/>
      <c r="F466" s="15"/>
      <c r="G466" s="15"/>
      <c r="H466" s="15"/>
      <c r="I466" s="20"/>
      <c r="J466" s="20"/>
      <c r="K466" s="20"/>
      <c r="L466" s="32"/>
      <c r="M466" s="15"/>
      <c r="N466" s="15"/>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c r="BU466" s="11"/>
      <c r="BV466" s="11"/>
      <c r="BW466" s="11"/>
      <c r="BX466" s="11"/>
      <c r="BY466" s="11"/>
      <c r="BZ466" s="11"/>
      <c r="CA466" s="11"/>
      <c r="CB466" s="11"/>
      <c r="CC466" s="11"/>
      <c r="CD466" s="11"/>
    </row>
    <row r="467" spans="1:82" s="13" customFormat="1" x14ac:dyDescent="0.25">
      <c r="A467" s="18"/>
      <c r="B467" s="11"/>
      <c r="C467" s="15"/>
      <c r="D467" s="15"/>
      <c r="E467" s="15"/>
      <c r="F467" s="15"/>
      <c r="G467" s="15"/>
      <c r="H467" s="15"/>
      <c r="I467" s="20"/>
      <c r="J467" s="20"/>
      <c r="K467" s="20"/>
      <c r="L467" s="32"/>
      <c r="M467" s="15"/>
      <c r="N467" s="15"/>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c r="BU467" s="11"/>
      <c r="BV467" s="11"/>
      <c r="BW467" s="11"/>
      <c r="BX467" s="11"/>
      <c r="BY467" s="11"/>
      <c r="BZ467" s="11"/>
      <c r="CA467" s="11"/>
      <c r="CB467" s="11"/>
      <c r="CC467" s="11"/>
      <c r="CD467" s="11"/>
    </row>
    <row r="468" spans="1:82" s="13" customFormat="1" x14ac:dyDescent="0.25">
      <c r="A468" s="18"/>
      <c r="B468" s="11"/>
      <c r="C468" s="15"/>
      <c r="D468" s="15"/>
      <c r="E468" s="15"/>
      <c r="F468" s="15"/>
      <c r="G468" s="15"/>
      <c r="H468" s="15"/>
      <c r="I468" s="20"/>
      <c r="J468" s="20"/>
      <c r="K468" s="20"/>
      <c r="L468" s="32"/>
      <c r="M468" s="15"/>
      <c r="N468" s="15"/>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c r="BU468" s="11"/>
      <c r="BV468" s="11"/>
      <c r="BW468" s="11"/>
      <c r="BX468" s="11"/>
      <c r="BY468" s="11"/>
      <c r="BZ468" s="11"/>
      <c r="CA468" s="11"/>
      <c r="CB468" s="11"/>
      <c r="CC468" s="11"/>
      <c r="CD468" s="11"/>
    </row>
    <row r="469" spans="1:82" s="13" customFormat="1" x14ac:dyDescent="0.25">
      <c r="A469" s="18"/>
      <c r="B469" s="11"/>
      <c r="C469" s="15"/>
      <c r="D469" s="15"/>
      <c r="E469" s="15"/>
      <c r="F469" s="15"/>
      <c r="G469" s="15"/>
      <c r="H469" s="15"/>
      <c r="I469" s="20"/>
      <c r="J469" s="20"/>
      <c r="K469" s="20"/>
      <c r="L469" s="32"/>
      <c r="M469" s="15"/>
      <c r="N469" s="15"/>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c r="BU469" s="11"/>
      <c r="BV469" s="11"/>
      <c r="BW469" s="11"/>
      <c r="BX469" s="11"/>
      <c r="BY469" s="11"/>
      <c r="BZ469" s="11"/>
      <c r="CA469" s="11"/>
      <c r="CB469" s="11"/>
      <c r="CC469" s="11"/>
      <c r="CD469" s="11"/>
    </row>
    <row r="470" spans="1:82" s="13" customFormat="1" x14ac:dyDescent="0.25">
      <c r="A470" s="18"/>
      <c r="B470" s="11"/>
      <c r="C470" s="15"/>
      <c r="D470" s="15"/>
      <c r="E470" s="15"/>
      <c r="F470" s="15"/>
      <c r="G470" s="15"/>
      <c r="H470" s="15"/>
      <c r="I470" s="20"/>
      <c r="J470" s="20"/>
      <c r="K470" s="20"/>
      <c r="L470" s="32"/>
      <c r="M470" s="15"/>
      <c r="N470" s="15"/>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c r="BW470" s="11"/>
      <c r="BX470" s="11"/>
      <c r="BY470" s="11"/>
      <c r="BZ470" s="11"/>
      <c r="CA470" s="11"/>
      <c r="CB470" s="11"/>
      <c r="CC470" s="11"/>
      <c r="CD470" s="11"/>
    </row>
    <row r="471" spans="1:82" s="13" customFormat="1" x14ac:dyDescent="0.25">
      <c r="A471" s="18"/>
      <c r="B471" s="11"/>
      <c r="C471" s="15"/>
      <c r="D471" s="15"/>
      <c r="E471" s="15"/>
      <c r="F471" s="15"/>
      <c r="G471" s="15"/>
      <c r="H471" s="15"/>
      <c r="I471" s="20"/>
      <c r="J471" s="20"/>
      <c r="K471" s="20"/>
      <c r="L471" s="32"/>
      <c r="M471" s="15"/>
      <c r="N471" s="15"/>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c r="BU471" s="11"/>
      <c r="BV471" s="11"/>
      <c r="BW471" s="11"/>
      <c r="BX471" s="11"/>
      <c r="BY471" s="11"/>
      <c r="BZ471" s="11"/>
      <c r="CA471" s="11"/>
      <c r="CB471" s="11"/>
      <c r="CC471" s="11"/>
      <c r="CD471" s="11"/>
    </row>
    <row r="472" spans="1:82" s="13" customFormat="1" x14ac:dyDescent="0.25">
      <c r="A472" s="18"/>
      <c r="B472" s="11"/>
      <c r="C472" s="15"/>
      <c r="D472" s="15"/>
      <c r="E472" s="15"/>
      <c r="F472" s="15"/>
      <c r="G472" s="15"/>
      <c r="H472" s="15"/>
      <c r="I472" s="20"/>
      <c r="J472" s="20"/>
      <c r="K472" s="20"/>
      <c r="L472" s="32"/>
      <c r="M472" s="15"/>
      <c r="N472" s="15"/>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c r="BU472" s="11"/>
      <c r="BV472" s="11"/>
      <c r="BW472" s="11"/>
      <c r="BX472" s="11"/>
      <c r="BY472" s="11"/>
      <c r="BZ472" s="11"/>
      <c r="CA472" s="11"/>
      <c r="CB472" s="11"/>
      <c r="CC472" s="11"/>
      <c r="CD472" s="11"/>
    </row>
    <row r="473" spans="1:82" s="13" customFormat="1" x14ac:dyDescent="0.25">
      <c r="A473" s="18"/>
      <c r="B473" s="11"/>
      <c r="C473" s="15"/>
      <c r="D473" s="15"/>
      <c r="E473" s="15"/>
      <c r="F473" s="15"/>
      <c r="G473" s="15"/>
      <c r="H473" s="15"/>
      <c r="I473" s="20"/>
      <c r="J473" s="20"/>
      <c r="K473" s="20"/>
      <c r="L473" s="32"/>
      <c r="M473" s="15"/>
      <c r="N473" s="15"/>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c r="BU473" s="11"/>
      <c r="BV473" s="11"/>
      <c r="BW473" s="11"/>
      <c r="BX473" s="11"/>
      <c r="BY473" s="11"/>
      <c r="BZ473" s="11"/>
      <c r="CA473" s="11"/>
      <c r="CB473" s="11"/>
      <c r="CC473" s="11"/>
      <c r="CD473" s="11"/>
    </row>
    <row r="474" spans="1:82" s="13" customFormat="1" x14ac:dyDescent="0.25">
      <c r="A474" s="18"/>
      <c r="B474" s="11"/>
      <c r="C474" s="15"/>
      <c r="D474" s="15"/>
      <c r="E474" s="15"/>
      <c r="F474" s="15"/>
      <c r="G474" s="15"/>
      <c r="H474" s="15"/>
      <c r="I474" s="20"/>
      <c r="J474" s="20"/>
      <c r="K474" s="20"/>
      <c r="L474" s="32"/>
      <c r="M474" s="15"/>
      <c r="N474" s="15"/>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c r="BU474" s="11"/>
      <c r="BV474" s="11"/>
      <c r="BW474" s="11"/>
      <c r="BX474" s="11"/>
      <c r="BY474" s="11"/>
      <c r="BZ474" s="11"/>
      <c r="CA474" s="11"/>
      <c r="CB474" s="11"/>
      <c r="CC474" s="11"/>
      <c r="CD474" s="11"/>
    </row>
    <row r="475" spans="1:82" s="13" customFormat="1" x14ac:dyDescent="0.25">
      <c r="A475" s="18"/>
      <c r="B475" s="11"/>
      <c r="C475" s="15"/>
      <c r="D475" s="15"/>
      <c r="E475" s="15"/>
      <c r="F475" s="15"/>
      <c r="G475" s="15"/>
      <c r="H475" s="15"/>
      <c r="I475" s="20"/>
      <c r="J475" s="20"/>
      <c r="K475" s="20"/>
      <c r="L475" s="32"/>
      <c r="M475" s="15"/>
      <c r="N475" s="15"/>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c r="BU475" s="11"/>
      <c r="BV475" s="11"/>
      <c r="BW475" s="11"/>
      <c r="BX475" s="11"/>
      <c r="BY475" s="11"/>
      <c r="BZ475" s="11"/>
      <c r="CA475" s="11"/>
      <c r="CB475" s="11"/>
      <c r="CC475" s="11"/>
      <c r="CD475" s="11"/>
    </row>
    <row r="476" spans="1:82" s="13" customFormat="1" x14ac:dyDescent="0.25">
      <c r="A476" s="18"/>
      <c r="B476" s="11"/>
      <c r="C476" s="15"/>
      <c r="D476" s="15"/>
      <c r="E476" s="15"/>
      <c r="F476" s="15"/>
      <c r="G476" s="15"/>
      <c r="H476" s="15"/>
      <c r="I476" s="20"/>
      <c r="J476" s="20"/>
      <c r="K476" s="20"/>
      <c r="L476" s="32"/>
      <c r="M476" s="15"/>
      <c r="N476" s="15"/>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c r="BU476" s="11"/>
      <c r="BV476" s="11"/>
      <c r="BW476" s="11"/>
      <c r="BX476" s="11"/>
      <c r="BY476" s="11"/>
      <c r="BZ476" s="11"/>
      <c r="CA476" s="11"/>
      <c r="CB476" s="11"/>
      <c r="CC476" s="11"/>
      <c r="CD476" s="11"/>
    </row>
    <row r="477" spans="1:82" s="13" customFormat="1" x14ac:dyDescent="0.25">
      <c r="A477" s="18"/>
      <c r="B477" s="11"/>
      <c r="C477" s="15"/>
      <c r="D477" s="15"/>
      <c r="E477" s="15"/>
      <c r="F477" s="15"/>
      <c r="G477" s="15"/>
      <c r="H477" s="15"/>
      <c r="I477" s="20"/>
      <c r="J477" s="20"/>
      <c r="K477" s="20"/>
      <c r="L477" s="32"/>
      <c r="M477" s="15"/>
      <c r="N477" s="15"/>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c r="BU477" s="11"/>
      <c r="BV477" s="11"/>
      <c r="BW477" s="11"/>
      <c r="BX477" s="11"/>
      <c r="BY477" s="11"/>
      <c r="BZ477" s="11"/>
      <c r="CA477" s="11"/>
      <c r="CB477" s="11"/>
      <c r="CC477" s="11"/>
      <c r="CD477" s="11"/>
    </row>
    <row r="478" spans="1:82" s="13" customFormat="1" x14ac:dyDescent="0.25">
      <c r="A478" s="18"/>
      <c r="B478" s="11"/>
      <c r="C478" s="15"/>
      <c r="D478" s="15"/>
      <c r="E478" s="15"/>
      <c r="F478" s="15"/>
      <c r="G478" s="15"/>
      <c r="H478" s="15"/>
      <c r="I478" s="20"/>
      <c r="J478" s="20"/>
      <c r="K478" s="20"/>
      <c r="L478" s="32"/>
      <c r="M478" s="15"/>
      <c r="N478" s="15"/>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c r="BU478" s="11"/>
      <c r="BV478" s="11"/>
      <c r="BW478" s="11"/>
      <c r="BX478" s="11"/>
      <c r="BY478" s="11"/>
      <c r="BZ478" s="11"/>
      <c r="CA478" s="11"/>
      <c r="CB478" s="11"/>
      <c r="CC478" s="11"/>
      <c r="CD478" s="11"/>
    </row>
    <row r="479" spans="1:82" s="13" customFormat="1" x14ac:dyDescent="0.25">
      <c r="A479" s="18"/>
      <c r="B479" s="11"/>
      <c r="C479" s="15"/>
      <c r="D479" s="15"/>
      <c r="E479" s="15"/>
      <c r="F479" s="15"/>
      <c r="G479" s="15"/>
      <c r="H479" s="15"/>
      <c r="I479" s="20"/>
      <c r="J479" s="20"/>
      <c r="K479" s="20"/>
      <c r="L479" s="32"/>
      <c r="M479" s="15"/>
      <c r="N479" s="15"/>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c r="BU479" s="11"/>
      <c r="BV479" s="11"/>
      <c r="BW479" s="11"/>
      <c r="BX479" s="11"/>
      <c r="BY479" s="11"/>
      <c r="BZ479" s="11"/>
      <c r="CA479" s="11"/>
      <c r="CB479" s="11"/>
      <c r="CC479" s="11"/>
      <c r="CD479" s="11"/>
    </row>
    <row r="480" spans="1:82" s="13" customFormat="1" x14ac:dyDescent="0.25">
      <c r="A480" s="18"/>
      <c r="B480" s="11"/>
      <c r="C480" s="15"/>
      <c r="D480" s="15"/>
      <c r="E480" s="15"/>
      <c r="F480" s="15"/>
      <c r="G480" s="15"/>
      <c r="H480" s="15"/>
      <c r="I480" s="20"/>
      <c r="J480" s="20"/>
      <c r="K480" s="20"/>
      <c r="L480" s="32"/>
      <c r="M480" s="15"/>
      <c r="N480" s="15"/>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c r="BU480" s="11"/>
      <c r="BV480" s="11"/>
      <c r="BW480" s="11"/>
      <c r="BX480" s="11"/>
      <c r="BY480" s="11"/>
      <c r="BZ480" s="11"/>
      <c r="CA480" s="11"/>
      <c r="CB480" s="11"/>
      <c r="CC480" s="11"/>
      <c r="CD480" s="11"/>
    </row>
    <row r="481" spans="1:82" s="13" customFormat="1" x14ac:dyDescent="0.25">
      <c r="A481" s="18"/>
      <c r="B481" s="11"/>
      <c r="C481" s="15"/>
      <c r="D481" s="15"/>
      <c r="E481" s="15"/>
      <c r="F481" s="15"/>
      <c r="G481" s="15"/>
      <c r="H481" s="15"/>
      <c r="I481" s="20"/>
      <c r="J481" s="20"/>
      <c r="K481" s="20"/>
      <c r="L481" s="32"/>
      <c r="M481" s="15"/>
      <c r="N481" s="15"/>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c r="BU481" s="11"/>
      <c r="BV481" s="11"/>
      <c r="BW481" s="11"/>
      <c r="BX481" s="11"/>
      <c r="BY481" s="11"/>
      <c r="BZ481" s="11"/>
      <c r="CA481" s="11"/>
      <c r="CB481" s="11"/>
      <c r="CC481" s="11"/>
      <c r="CD481" s="11"/>
    </row>
    <row r="482" spans="1:82" s="13" customFormat="1" x14ac:dyDescent="0.25">
      <c r="A482" s="18"/>
      <c r="B482" s="11"/>
      <c r="C482" s="15"/>
      <c r="D482" s="15"/>
      <c r="E482" s="15"/>
      <c r="F482" s="15"/>
      <c r="G482" s="15"/>
      <c r="H482" s="15"/>
      <c r="I482" s="20"/>
      <c r="J482" s="20"/>
      <c r="K482" s="20"/>
      <c r="L482" s="32"/>
      <c r="M482" s="15"/>
      <c r="N482" s="15"/>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c r="BU482" s="11"/>
      <c r="BV482" s="11"/>
      <c r="BW482" s="11"/>
      <c r="BX482" s="11"/>
      <c r="BY482" s="11"/>
      <c r="BZ482" s="11"/>
      <c r="CA482" s="11"/>
      <c r="CB482" s="11"/>
      <c r="CC482" s="11"/>
      <c r="CD482" s="11"/>
    </row>
    <row r="483" spans="1:82" s="13" customFormat="1" x14ac:dyDescent="0.25">
      <c r="A483" s="18"/>
      <c r="B483" s="11"/>
      <c r="C483" s="15"/>
      <c r="D483" s="15"/>
      <c r="E483" s="15"/>
      <c r="F483" s="15"/>
      <c r="G483" s="15"/>
      <c r="H483" s="15"/>
      <c r="I483" s="20"/>
      <c r="J483" s="20"/>
      <c r="K483" s="20"/>
      <c r="L483" s="32"/>
      <c r="M483" s="15"/>
      <c r="N483" s="15"/>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c r="BU483" s="11"/>
      <c r="BV483" s="11"/>
      <c r="BW483" s="11"/>
      <c r="BX483" s="11"/>
      <c r="BY483" s="11"/>
      <c r="BZ483" s="11"/>
      <c r="CA483" s="11"/>
      <c r="CB483" s="11"/>
      <c r="CC483" s="11"/>
      <c r="CD483" s="11"/>
    </row>
    <row r="484" spans="1:82" s="13" customFormat="1" x14ac:dyDescent="0.25">
      <c r="A484" s="18"/>
      <c r="B484" s="11"/>
      <c r="C484" s="15"/>
      <c r="D484" s="15"/>
      <c r="E484" s="15"/>
      <c r="F484" s="15"/>
      <c r="G484" s="15"/>
      <c r="H484" s="15"/>
      <c r="I484" s="20"/>
      <c r="J484" s="20"/>
      <c r="K484" s="20"/>
      <c r="L484" s="32"/>
      <c r="M484" s="15"/>
      <c r="N484" s="15"/>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c r="BU484" s="11"/>
      <c r="BV484" s="11"/>
      <c r="BW484" s="11"/>
      <c r="BX484" s="11"/>
      <c r="BY484" s="11"/>
      <c r="BZ484" s="11"/>
      <c r="CA484" s="11"/>
      <c r="CB484" s="11"/>
      <c r="CC484" s="11"/>
      <c r="CD484" s="11"/>
    </row>
    <row r="485" spans="1:82" s="13" customFormat="1" x14ac:dyDescent="0.25">
      <c r="A485" s="18"/>
      <c r="B485" s="11"/>
      <c r="C485" s="15"/>
      <c r="D485" s="15"/>
      <c r="E485" s="15"/>
      <c r="F485" s="15"/>
      <c r="G485" s="15"/>
      <c r="H485" s="15"/>
      <c r="I485" s="20"/>
      <c r="J485" s="20"/>
      <c r="K485" s="20"/>
      <c r="L485" s="32"/>
      <c r="M485" s="15"/>
      <c r="N485" s="15"/>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c r="BU485" s="11"/>
      <c r="BV485" s="11"/>
      <c r="BW485" s="11"/>
      <c r="BX485" s="11"/>
      <c r="BY485" s="11"/>
      <c r="BZ485" s="11"/>
      <c r="CA485" s="11"/>
      <c r="CB485" s="11"/>
      <c r="CC485" s="11"/>
      <c r="CD485" s="11"/>
    </row>
    <row r="486" spans="1:82" s="13" customFormat="1" x14ac:dyDescent="0.25">
      <c r="A486" s="18"/>
      <c r="B486" s="11"/>
      <c r="C486" s="15"/>
      <c r="D486" s="15"/>
      <c r="E486" s="15"/>
      <c r="F486" s="15"/>
      <c r="G486" s="15"/>
      <c r="H486" s="15"/>
      <c r="I486" s="20"/>
      <c r="J486" s="20"/>
      <c r="K486" s="20"/>
      <c r="L486" s="32"/>
      <c r="M486" s="15"/>
      <c r="N486" s="15"/>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c r="BM486" s="11"/>
      <c r="BN486" s="11"/>
      <c r="BO486" s="11"/>
      <c r="BP486" s="11"/>
      <c r="BQ486" s="11"/>
      <c r="BR486" s="11"/>
      <c r="BS486" s="11"/>
      <c r="BT486" s="11"/>
      <c r="BU486" s="11"/>
      <c r="BV486" s="11"/>
      <c r="BW486" s="11"/>
      <c r="BX486" s="11"/>
      <c r="BY486" s="11"/>
      <c r="BZ486" s="11"/>
      <c r="CA486" s="11"/>
      <c r="CB486" s="11"/>
      <c r="CC486" s="11"/>
      <c r="CD486" s="11"/>
    </row>
    <row r="487" spans="1:82" s="13" customFormat="1" x14ac:dyDescent="0.25">
      <c r="A487" s="18"/>
      <c r="B487" s="11"/>
      <c r="C487" s="15"/>
      <c r="D487" s="15"/>
      <c r="E487" s="15"/>
      <c r="F487" s="15"/>
      <c r="G487" s="15"/>
      <c r="H487" s="15"/>
      <c r="I487" s="20"/>
      <c r="J487" s="20"/>
      <c r="K487" s="20"/>
      <c r="L487" s="32"/>
      <c r="M487" s="15"/>
      <c r="N487" s="15"/>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c r="BU487" s="11"/>
      <c r="BV487" s="11"/>
      <c r="BW487" s="11"/>
      <c r="BX487" s="11"/>
      <c r="BY487" s="11"/>
      <c r="BZ487" s="11"/>
      <c r="CA487" s="11"/>
      <c r="CB487" s="11"/>
      <c r="CC487" s="11"/>
      <c r="CD487" s="11"/>
    </row>
    <row r="488" spans="1:82" s="13" customFormat="1" x14ac:dyDescent="0.25">
      <c r="A488" s="18"/>
      <c r="B488" s="11"/>
      <c r="C488" s="15"/>
      <c r="D488" s="15"/>
      <c r="E488" s="15"/>
      <c r="F488" s="15"/>
      <c r="G488" s="15"/>
      <c r="H488" s="15"/>
      <c r="I488" s="20"/>
      <c r="J488" s="20"/>
      <c r="K488" s="20"/>
      <c r="L488" s="32"/>
      <c r="M488" s="15"/>
      <c r="N488" s="15"/>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c r="BU488" s="11"/>
      <c r="BV488" s="11"/>
      <c r="BW488" s="11"/>
      <c r="BX488" s="11"/>
      <c r="BY488" s="11"/>
      <c r="BZ488" s="11"/>
      <c r="CA488" s="11"/>
      <c r="CB488" s="11"/>
      <c r="CC488" s="11"/>
      <c r="CD488" s="11"/>
    </row>
    <row r="489" spans="1:82" s="13" customFormat="1" x14ac:dyDescent="0.25">
      <c r="A489" s="18"/>
      <c r="B489" s="11"/>
      <c r="C489" s="15"/>
      <c r="D489" s="15"/>
      <c r="E489" s="15"/>
      <c r="F489" s="15"/>
      <c r="G489" s="15"/>
      <c r="H489" s="15"/>
      <c r="I489" s="20"/>
      <c r="J489" s="20"/>
      <c r="K489" s="20"/>
      <c r="L489" s="32"/>
      <c r="M489" s="15"/>
      <c r="N489" s="15"/>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c r="BU489" s="11"/>
      <c r="BV489" s="11"/>
      <c r="BW489" s="11"/>
      <c r="BX489" s="11"/>
      <c r="BY489" s="11"/>
      <c r="BZ489" s="11"/>
      <c r="CA489" s="11"/>
      <c r="CB489" s="11"/>
      <c r="CC489" s="11"/>
      <c r="CD489" s="11"/>
    </row>
    <row r="490" spans="1:82" s="13" customFormat="1" x14ac:dyDescent="0.25">
      <c r="A490" s="18"/>
      <c r="B490" s="11"/>
      <c r="C490" s="15"/>
      <c r="D490" s="15"/>
      <c r="E490" s="15"/>
      <c r="F490" s="15"/>
      <c r="G490" s="15"/>
      <c r="H490" s="15"/>
      <c r="I490" s="20"/>
      <c r="J490" s="20"/>
      <c r="K490" s="20"/>
      <c r="L490" s="32"/>
      <c r="M490" s="15"/>
      <c r="N490" s="15"/>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c r="BU490" s="11"/>
      <c r="BV490" s="11"/>
      <c r="BW490" s="11"/>
      <c r="BX490" s="11"/>
      <c r="BY490" s="11"/>
      <c r="BZ490" s="11"/>
      <c r="CA490" s="11"/>
      <c r="CB490" s="11"/>
      <c r="CC490" s="11"/>
      <c r="CD490" s="11"/>
    </row>
    <row r="491" spans="1:82" s="13" customFormat="1" x14ac:dyDescent="0.25">
      <c r="A491" s="18"/>
      <c r="B491" s="11"/>
      <c r="C491" s="15"/>
      <c r="D491" s="15"/>
      <c r="E491" s="15"/>
      <c r="F491" s="15"/>
      <c r="G491" s="15"/>
      <c r="H491" s="15"/>
      <c r="I491" s="20"/>
      <c r="J491" s="20"/>
      <c r="K491" s="20"/>
      <c r="L491" s="32"/>
      <c r="M491" s="15"/>
      <c r="N491" s="15"/>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c r="BU491" s="11"/>
      <c r="BV491" s="11"/>
      <c r="BW491" s="11"/>
      <c r="BX491" s="11"/>
      <c r="BY491" s="11"/>
      <c r="BZ491" s="11"/>
      <c r="CA491" s="11"/>
      <c r="CB491" s="11"/>
      <c r="CC491" s="11"/>
      <c r="CD491" s="11"/>
    </row>
    <row r="492" spans="1:82" s="13" customFormat="1" x14ac:dyDescent="0.25">
      <c r="A492" s="18"/>
      <c r="B492" s="11"/>
      <c r="C492" s="15"/>
      <c r="D492" s="15"/>
      <c r="E492" s="15"/>
      <c r="F492" s="15"/>
      <c r="G492" s="15"/>
      <c r="H492" s="15"/>
      <c r="I492" s="20"/>
      <c r="J492" s="20"/>
      <c r="K492" s="20"/>
      <c r="L492" s="32"/>
      <c r="M492" s="15"/>
      <c r="N492" s="15"/>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c r="BU492" s="11"/>
      <c r="BV492" s="11"/>
      <c r="BW492" s="11"/>
      <c r="BX492" s="11"/>
      <c r="BY492" s="11"/>
      <c r="BZ492" s="11"/>
      <c r="CA492" s="11"/>
      <c r="CB492" s="11"/>
      <c r="CC492" s="11"/>
      <c r="CD492" s="11"/>
    </row>
    <row r="493" spans="1:82" s="13" customFormat="1" x14ac:dyDescent="0.25">
      <c r="A493" s="18"/>
      <c r="B493" s="11"/>
      <c r="C493" s="15"/>
      <c r="D493" s="15"/>
      <c r="E493" s="15"/>
      <c r="F493" s="15"/>
      <c r="G493" s="15"/>
      <c r="H493" s="15"/>
      <c r="I493" s="20"/>
      <c r="J493" s="20"/>
      <c r="K493" s="20"/>
      <c r="L493" s="32"/>
      <c r="M493" s="15"/>
      <c r="N493" s="15"/>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c r="BU493" s="11"/>
      <c r="BV493" s="11"/>
      <c r="BW493" s="11"/>
      <c r="BX493" s="11"/>
      <c r="BY493" s="11"/>
      <c r="BZ493" s="11"/>
      <c r="CA493" s="11"/>
      <c r="CB493" s="11"/>
      <c r="CC493" s="11"/>
      <c r="CD493" s="11"/>
    </row>
    <row r="494" spans="1:82" s="13" customFormat="1" x14ac:dyDescent="0.25">
      <c r="A494" s="18"/>
      <c r="B494" s="11"/>
      <c r="C494" s="15"/>
      <c r="D494" s="15"/>
      <c r="E494" s="15"/>
      <c r="F494" s="15"/>
      <c r="G494" s="15"/>
      <c r="H494" s="15"/>
      <c r="I494" s="20"/>
      <c r="J494" s="20"/>
      <c r="K494" s="20"/>
      <c r="L494" s="32"/>
      <c r="M494" s="15"/>
      <c r="N494" s="15"/>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c r="BU494" s="11"/>
      <c r="BV494" s="11"/>
      <c r="BW494" s="11"/>
      <c r="BX494" s="11"/>
      <c r="BY494" s="11"/>
      <c r="BZ494" s="11"/>
      <c r="CA494" s="11"/>
      <c r="CB494" s="11"/>
      <c r="CC494" s="11"/>
      <c r="CD494" s="11"/>
    </row>
    <row r="495" spans="1:82" s="13" customFormat="1" x14ac:dyDescent="0.25">
      <c r="A495" s="18"/>
      <c r="B495" s="11"/>
      <c r="C495" s="15"/>
      <c r="D495" s="15"/>
      <c r="E495" s="15"/>
      <c r="F495" s="15"/>
      <c r="G495" s="15"/>
      <c r="H495" s="15"/>
      <c r="I495" s="20"/>
      <c r="J495" s="20"/>
      <c r="K495" s="20"/>
      <c r="L495" s="32"/>
      <c r="M495" s="15"/>
      <c r="N495" s="15"/>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c r="BM495" s="11"/>
      <c r="BN495" s="11"/>
      <c r="BO495" s="11"/>
      <c r="BP495" s="11"/>
      <c r="BQ495" s="11"/>
      <c r="BR495" s="11"/>
      <c r="BS495" s="11"/>
      <c r="BT495" s="11"/>
      <c r="BU495" s="11"/>
      <c r="BV495" s="11"/>
      <c r="BW495" s="11"/>
      <c r="BX495" s="11"/>
      <c r="BY495" s="11"/>
      <c r="BZ495" s="11"/>
      <c r="CA495" s="11"/>
      <c r="CB495" s="11"/>
      <c r="CC495" s="11"/>
      <c r="CD495" s="11"/>
    </row>
    <row r="496" spans="1:82" s="13" customFormat="1" x14ac:dyDescent="0.25">
      <c r="A496" s="18"/>
      <c r="B496" s="11"/>
      <c r="C496" s="15"/>
      <c r="D496" s="15"/>
      <c r="E496" s="15"/>
      <c r="F496" s="15"/>
      <c r="G496" s="15"/>
      <c r="H496" s="15"/>
      <c r="I496" s="20"/>
      <c r="J496" s="20"/>
      <c r="K496" s="20"/>
      <c r="L496" s="32"/>
      <c r="M496" s="15"/>
      <c r="N496" s="15"/>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c r="BP496" s="11"/>
      <c r="BQ496" s="11"/>
      <c r="BR496" s="11"/>
      <c r="BS496" s="11"/>
      <c r="BT496" s="11"/>
      <c r="BU496" s="11"/>
      <c r="BV496" s="11"/>
      <c r="BW496" s="11"/>
      <c r="BX496" s="11"/>
      <c r="BY496" s="11"/>
      <c r="BZ496" s="11"/>
      <c r="CA496" s="11"/>
      <c r="CB496" s="11"/>
      <c r="CC496" s="11"/>
      <c r="CD496" s="11"/>
    </row>
    <row r="497" spans="1:82" s="13" customFormat="1" x14ac:dyDescent="0.25">
      <c r="A497" s="18"/>
      <c r="B497" s="11"/>
      <c r="C497" s="15"/>
      <c r="D497" s="15"/>
      <c r="E497" s="15"/>
      <c r="F497" s="15"/>
      <c r="G497" s="15"/>
      <c r="H497" s="15"/>
      <c r="I497" s="20"/>
      <c r="J497" s="20"/>
      <c r="K497" s="20"/>
      <c r="L497" s="32"/>
      <c r="M497" s="15"/>
      <c r="N497" s="15"/>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c r="BU497" s="11"/>
      <c r="BV497" s="11"/>
      <c r="BW497" s="11"/>
      <c r="BX497" s="11"/>
      <c r="BY497" s="11"/>
      <c r="BZ497" s="11"/>
      <c r="CA497" s="11"/>
      <c r="CB497" s="11"/>
      <c r="CC497" s="11"/>
      <c r="CD497" s="11"/>
    </row>
    <row r="498" spans="1:82" s="13" customFormat="1" x14ac:dyDescent="0.25">
      <c r="A498" s="18"/>
      <c r="B498" s="11"/>
      <c r="C498" s="15"/>
      <c r="D498" s="15"/>
      <c r="E498" s="15"/>
      <c r="F498" s="15"/>
      <c r="G498" s="15"/>
      <c r="H498" s="15"/>
      <c r="I498" s="20"/>
      <c r="J498" s="20"/>
      <c r="K498" s="20"/>
      <c r="L498" s="32"/>
      <c r="M498" s="15"/>
      <c r="N498" s="15"/>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c r="BU498" s="11"/>
      <c r="BV498" s="11"/>
      <c r="BW498" s="11"/>
      <c r="BX498" s="11"/>
      <c r="BY498" s="11"/>
      <c r="BZ498" s="11"/>
      <c r="CA498" s="11"/>
      <c r="CB498" s="11"/>
      <c r="CC498" s="11"/>
      <c r="CD498" s="11"/>
    </row>
    <row r="499" spans="1:82" s="13" customFormat="1" x14ac:dyDescent="0.25">
      <c r="A499" s="18"/>
      <c r="B499" s="11"/>
      <c r="C499" s="15"/>
      <c r="D499" s="15"/>
      <c r="E499" s="15"/>
      <c r="F499" s="15"/>
      <c r="G499" s="15"/>
      <c r="H499" s="15"/>
      <c r="I499" s="20"/>
      <c r="J499" s="20"/>
      <c r="K499" s="20"/>
      <c r="L499" s="32"/>
      <c r="M499" s="15"/>
      <c r="N499" s="15"/>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c r="BU499" s="11"/>
      <c r="BV499" s="11"/>
      <c r="BW499" s="11"/>
      <c r="BX499" s="11"/>
      <c r="BY499" s="11"/>
      <c r="BZ499" s="11"/>
      <c r="CA499" s="11"/>
      <c r="CB499" s="11"/>
      <c r="CC499" s="11"/>
      <c r="CD499" s="11"/>
    </row>
    <row r="500" spans="1:82" s="13" customFormat="1" x14ac:dyDescent="0.25">
      <c r="A500" s="18"/>
      <c r="B500" s="11"/>
      <c r="C500" s="15"/>
      <c r="D500" s="15"/>
      <c r="E500" s="15"/>
      <c r="F500" s="15"/>
      <c r="G500" s="15"/>
      <c r="H500" s="15"/>
      <c r="I500" s="20"/>
      <c r="J500" s="20"/>
      <c r="K500" s="20"/>
      <c r="L500" s="32"/>
      <c r="M500" s="15"/>
      <c r="N500" s="15"/>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c r="BP500" s="11"/>
      <c r="BQ500" s="11"/>
      <c r="BR500" s="11"/>
      <c r="BS500" s="11"/>
      <c r="BT500" s="11"/>
      <c r="BU500" s="11"/>
      <c r="BV500" s="11"/>
      <c r="BW500" s="11"/>
      <c r="BX500" s="11"/>
      <c r="BY500" s="11"/>
      <c r="BZ500" s="11"/>
      <c r="CA500" s="11"/>
      <c r="CB500" s="11"/>
      <c r="CC500" s="11"/>
      <c r="CD500" s="11"/>
    </row>
    <row r="501" spans="1:82" s="13" customFormat="1" x14ac:dyDescent="0.25">
      <c r="A501" s="18"/>
      <c r="B501" s="11"/>
      <c r="C501" s="15"/>
      <c r="D501" s="15"/>
      <c r="E501" s="15"/>
      <c r="F501" s="15"/>
      <c r="G501" s="15"/>
      <c r="H501" s="15"/>
      <c r="I501" s="20"/>
      <c r="J501" s="20"/>
      <c r="K501" s="20"/>
      <c r="L501" s="32"/>
      <c r="M501" s="15"/>
      <c r="N501" s="15"/>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c r="BU501" s="11"/>
      <c r="BV501" s="11"/>
      <c r="BW501" s="11"/>
      <c r="BX501" s="11"/>
      <c r="BY501" s="11"/>
      <c r="BZ501" s="11"/>
      <c r="CA501" s="11"/>
      <c r="CB501" s="11"/>
      <c r="CC501" s="11"/>
      <c r="CD501" s="11"/>
    </row>
    <row r="502" spans="1:82" s="13" customFormat="1" x14ac:dyDescent="0.25">
      <c r="A502" s="18"/>
      <c r="B502" s="11"/>
      <c r="C502" s="15"/>
      <c r="D502" s="15"/>
      <c r="E502" s="15"/>
      <c r="F502" s="15"/>
      <c r="G502" s="15"/>
      <c r="H502" s="15"/>
      <c r="I502" s="20"/>
      <c r="J502" s="20"/>
      <c r="K502" s="20"/>
      <c r="L502" s="32"/>
      <c r="M502" s="15"/>
      <c r="N502" s="15"/>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c r="BU502" s="11"/>
      <c r="BV502" s="11"/>
      <c r="BW502" s="11"/>
      <c r="BX502" s="11"/>
      <c r="BY502" s="11"/>
      <c r="BZ502" s="11"/>
      <c r="CA502" s="11"/>
      <c r="CB502" s="11"/>
      <c r="CC502" s="11"/>
      <c r="CD502" s="11"/>
    </row>
    <row r="503" spans="1:82" s="13" customFormat="1" x14ac:dyDescent="0.25">
      <c r="A503" s="18"/>
      <c r="B503" s="11"/>
      <c r="C503" s="15"/>
      <c r="D503" s="15"/>
      <c r="E503" s="15"/>
      <c r="F503" s="15"/>
      <c r="G503" s="15"/>
      <c r="H503" s="15"/>
      <c r="I503" s="20"/>
      <c r="J503" s="20"/>
      <c r="K503" s="20"/>
      <c r="L503" s="32"/>
      <c r="M503" s="15"/>
      <c r="N503" s="15"/>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c r="BU503" s="11"/>
      <c r="BV503" s="11"/>
      <c r="BW503" s="11"/>
      <c r="BX503" s="11"/>
      <c r="BY503" s="11"/>
      <c r="BZ503" s="11"/>
      <c r="CA503" s="11"/>
      <c r="CB503" s="11"/>
      <c r="CC503" s="11"/>
      <c r="CD503" s="11"/>
    </row>
    <row r="504" spans="1:82" s="13" customFormat="1" x14ac:dyDescent="0.25">
      <c r="A504" s="18"/>
      <c r="B504" s="11"/>
      <c r="C504" s="15"/>
      <c r="D504" s="15"/>
      <c r="E504" s="15"/>
      <c r="F504" s="15"/>
      <c r="G504" s="15"/>
      <c r="H504" s="15"/>
      <c r="I504" s="20"/>
      <c r="J504" s="20"/>
      <c r="K504" s="20"/>
      <c r="L504" s="32"/>
      <c r="M504" s="15"/>
      <c r="N504" s="15"/>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c r="BU504" s="11"/>
      <c r="BV504" s="11"/>
      <c r="BW504" s="11"/>
      <c r="BX504" s="11"/>
      <c r="BY504" s="11"/>
      <c r="BZ504" s="11"/>
      <c r="CA504" s="11"/>
      <c r="CB504" s="11"/>
      <c r="CC504" s="11"/>
      <c r="CD504" s="11"/>
    </row>
    <row r="505" spans="1:82" s="13" customFormat="1" x14ac:dyDescent="0.25">
      <c r="A505" s="18"/>
      <c r="B505" s="11"/>
      <c r="C505" s="15"/>
      <c r="D505" s="15"/>
      <c r="E505" s="15"/>
      <c r="F505" s="15"/>
      <c r="G505" s="15"/>
      <c r="H505" s="15"/>
      <c r="I505" s="20"/>
      <c r="J505" s="20"/>
      <c r="K505" s="20"/>
      <c r="L505" s="32"/>
      <c r="M505" s="15"/>
      <c r="N505" s="15"/>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c r="BU505" s="11"/>
      <c r="BV505" s="11"/>
      <c r="BW505" s="11"/>
      <c r="BX505" s="11"/>
      <c r="BY505" s="11"/>
      <c r="BZ505" s="11"/>
      <c r="CA505" s="11"/>
      <c r="CB505" s="11"/>
      <c r="CC505" s="11"/>
      <c r="CD505" s="11"/>
    </row>
    <row r="506" spans="1:82" s="13" customFormat="1" x14ac:dyDescent="0.25">
      <c r="A506" s="18"/>
      <c r="B506" s="11"/>
      <c r="C506" s="15"/>
      <c r="D506" s="15"/>
      <c r="E506" s="15"/>
      <c r="F506" s="15"/>
      <c r="G506" s="15"/>
      <c r="H506" s="15"/>
      <c r="I506" s="20"/>
      <c r="J506" s="20"/>
      <c r="K506" s="20"/>
      <c r="L506" s="32"/>
      <c r="M506" s="15"/>
      <c r="N506" s="15"/>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c r="BU506" s="11"/>
      <c r="BV506" s="11"/>
      <c r="BW506" s="11"/>
      <c r="BX506" s="11"/>
      <c r="BY506" s="11"/>
      <c r="BZ506" s="11"/>
      <c r="CA506" s="11"/>
      <c r="CB506" s="11"/>
      <c r="CC506" s="11"/>
      <c r="CD506" s="11"/>
    </row>
    <row r="507" spans="1:82" s="13" customFormat="1" x14ac:dyDescent="0.25">
      <c r="A507" s="18"/>
      <c r="B507" s="11"/>
      <c r="C507" s="15"/>
      <c r="D507" s="15"/>
      <c r="E507" s="15"/>
      <c r="F507" s="15"/>
      <c r="G507" s="15"/>
      <c r="H507" s="15"/>
      <c r="I507" s="20"/>
      <c r="J507" s="20"/>
      <c r="K507" s="20"/>
      <c r="L507" s="32"/>
      <c r="M507" s="15"/>
      <c r="N507" s="15"/>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c r="BU507" s="11"/>
      <c r="BV507" s="11"/>
      <c r="BW507" s="11"/>
      <c r="BX507" s="11"/>
      <c r="BY507" s="11"/>
      <c r="BZ507" s="11"/>
      <c r="CA507" s="11"/>
      <c r="CB507" s="11"/>
      <c r="CC507" s="11"/>
      <c r="CD507" s="11"/>
    </row>
    <row r="508" spans="1:82" s="13" customFormat="1" x14ac:dyDescent="0.25">
      <c r="A508" s="18"/>
      <c r="B508" s="11"/>
      <c r="C508" s="15"/>
      <c r="D508" s="15"/>
      <c r="E508" s="15"/>
      <c r="F508" s="15"/>
      <c r="G508" s="15"/>
      <c r="H508" s="15"/>
      <c r="I508" s="20"/>
      <c r="J508" s="20"/>
      <c r="K508" s="20"/>
      <c r="L508" s="32"/>
      <c r="M508" s="15"/>
      <c r="N508" s="15"/>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c r="BM508" s="11"/>
      <c r="BN508" s="11"/>
      <c r="BO508" s="11"/>
      <c r="BP508" s="11"/>
      <c r="BQ508" s="11"/>
      <c r="BR508" s="11"/>
      <c r="BS508" s="11"/>
      <c r="BT508" s="11"/>
      <c r="BU508" s="11"/>
      <c r="BV508" s="11"/>
      <c r="BW508" s="11"/>
      <c r="BX508" s="11"/>
      <c r="BY508" s="11"/>
      <c r="BZ508" s="11"/>
      <c r="CA508" s="11"/>
      <c r="CB508" s="11"/>
      <c r="CC508" s="11"/>
      <c r="CD508" s="11"/>
    </row>
    <row r="509" spans="1:82" s="13" customFormat="1" x14ac:dyDescent="0.25">
      <c r="A509" s="18"/>
      <c r="B509" s="11"/>
      <c r="C509" s="15"/>
      <c r="D509" s="15"/>
      <c r="E509" s="15"/>
      <c r="F509" s="15"/>
      <c r="G509" s="15"/>
      <c r="H509" s="15"/>
      <c r="I509" s="20"/>
      <c r="J509" s="20"/>
      <c r="K509" s="20"/>
      <c r="L509" s="32"/>
      <c r="M509" s="15"/>
      <c r="N509" s="15"/>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c r="BM509" s="11"/>
      <c r="BN509" s="11"/>
      <c r="BO509" s="11"/>
      <c r="BP509" s="11"/>
      <c r="BQ509" s="11"/>
      <c r="BR509" s="11"/>
      <c r="BS509" s="11"/>
      <c r="BT509" s="11"/>
      <c r="BU509" s="11"/>
      <c r="BV509" s="11"/>
      <c r="BW509" s="11"/>
      <c r="BX509" s="11"/>
      <c r="BY509" s="11"/>
      <c r="BZ509" s="11"/>
      <c r="CA509" s="11"/>
      <c r="CB509" s="11"/>
      <c r="CC509" s="11"/>
      <c r="CD509" s="11"/>
    </row>
    <row r="510" spans="1:82" s="13" customFormat="1" x14ac:dyDescent="0.25">
      <c r="A510" s="18"/>
      <c r="B510" s="11"/>
      <c r="C510" s="15"/>
      <c r="D510" s="15"/>
      <c r="E510" s="15"/>
      <c r="F510" s="15"/>
      <c r="G510" s="15"/>
      <c r="H510" s="15"/>
      <c r="I510" s="20"/>
      <c r="J510" s="20"/>
      <c r="K510" s="20"/>
      <c r="L510" s="32"/>
      <c r="M510" s="15"/>
      <c r="N510" s="15"/>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c r="BU510" s="11"/>
      <c r="BV510" s="11"/>
      <c r="BW510" s="11"/>
      <c r="BX510" s="11"/>
      <c r="BY510" s="11"/>
      <c r="BZ510" s="11"/>
      <c r="CA510" s="11"/>
      <c r="CB510" s="11"/>
      <c r="CC510" s="11"/>
      <c r="CD510" s="11"/>
    </row>
    <row r="511" spans="1:82" s="13" customFormat="1" x14ac:dyDescent="0.25">
      <c r="A511" s="18"/>
      <c r="B511" s="11"/>
      <c r="C511" s="15"/>
      <c r="D511" s="15"/>
      <c r="E511" s="15"/>
      <c r="F511" s="15"/>
      <c r="G511" s="15"/>
      <c r="H511" s="15"/>
      <c r="I511" s="20"/>
      <c r="J511" s="20"/>
      <c r="K511" s="20"/>
      <c r="L511" s="32"/>
      <c r="M511" s="15"/>
      <c r="N511" s="15"/>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c r="BU511" s="11"/>
      <c r="BV511" s="11"/>
      <c r="BW511" s="11"/>
      <c r="BX511" s="11"/>
      <c r="BY511" s="11"/>
      <c r="BZ511" s="11"/>
      <c r="CA511" s="11"/>
      <c r="CB511" s="11"/>
      <c r="CC511" s="11"/>
      <c r="CD511" s="11"/>
    </row>
    <row r="512" spans="1:82" s="13" customFormat="1" x14ac:dyDescent="0.25">
      <c r="A512" s="18"/>
      <c r="B512" s="11"/>
      <c r="C512" s="15"/>
      <c r="D512" s="15"/>
      <c r="E512" s="15"/>
      <c r="F512" s="15"/>
      <c r="G512" s="15"/>
      <c r="H512" s="15"/>
      <c r="I512" s="20"/>
      <c r="J512" s="20"/>
      <c r="K512" s="20"/>
      <c r="L512" s="32"/>
      <c r="M512" s="15"/>
      <c r="N512" s="15"/>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c r="BU512" s="11"/>
      <c r="BV512" s="11"/>
      <c r="BW512" s="11"/>
      <c r="BX512" s="11"/>
      <c r="BY512" s="11"/>
      <c r="BZ512" s="11"/>
      <c r="CA512" s="11"/>
      <c r="CB512" s="11"/>
      <c r="CC512" s="11"/>
      <c r="CD512" s="11"/>
    </row>
    <row r="513" spans="1:82" s="13" customFormat="1" x14ac:dyDescent="0.25">
      <c r="A513" s="18"/>
      <c r="B513" s="11"/>
      <c r="C513" s="15"/>
      <c r="D513" s="15"/>
      <c r="E513" s="15"/>
      <c r="F513" s="15"/>
      <c r="G513" s="15"/>
      <c r="H513" s="15"/>
      <c r="I513" s="20"/>
      <c r="J513" s="20"/>
      <c r="K513" s="20"/>
      <c r="L513" s="32"/>
      <c r="M513" s="15"/>
      <c r="N513" s="15"/>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c r="BU513" s="11"/>
      <c r="BV513" s="11"/>
      <c r="BW513" s="11"/>
      <c r="BX513" s="11"/>
      <c r="BY513" s="11"/>
      <c r="BZ513" s="11"/>
      <c r="CA513" s="11"/>
      <c r="CB513" s="11"/>
      <c r="CC513" s="11"/>
      <c r="CD513" s="11"/>
    </row>
    <row r="514" spans="1:82" s="13" customFormat="1" x14ac:dyDescent="0.25">
      <c r="A514" s="18"/>
      <c r="B514" s="11"/>
      <c r="C514" s="15"/>
      <c r="D514" s="15"/>
      <c r="E514" s="15"/>
      <c r="F514" s="15"/>
      <c r="G514" s="15"/>
      <c r="H514" s="15"/>
      <c r="I514" s="20"/>
      <c r="J514" s="20"/>
      <c r="K514" s="20"/>
      <c r="L514" s="32"/>
      <c r="M514" s="15"/>
      <c r="N514" s="15"/>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c r="BU514" s="11"/>
      <c r="BV514" s="11"/>
      <c r="BW514" s="11"/>
      <c r="BX514" s="11"/>
      <c r="BY514" s="11"/>
      <c r="BZ514" s="11"/>
      <c r="CA514" s="11"/>
      <c r="CB514" s="11"/>
      <c r="CC514" s="11"/>
      <c r="CD514" s="11"/>
    </row>
    <row r="515" spans="1:82" s="13" customFormat="1" x14ac:dyDescent="0.25">
      <c r="A515" s="18"/>
      <c r="B515" s="11"/>
      <c r="C515" s="15"/>
      <c r="D515" s="15"/>
      <c r="E515" s="15"/>
      <c r="F515" s="15"/>
      <c r="G515" s="15"/>
      <c r="H515" s="15"/>
      <c r="I515" s="20"/>
      <c r="J515" s="20"/>
      <c r="K515" s="20"/>
      <c r="L515" s="32"/>
      <c r="M515" s="15"/>
      <c r="N515" s="15"/>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c r="BM515" s="11"/>
      <c r="BN515" s="11"/>
      <c r="BO515" s="11"/>
      <c r="BP515" s="11"/>
      <c r="BQ515" s="11"/>
      <c r="BR515" s="11"/>
      <c r="BS515" s="11"/>
      <c r="BT515" s="11"/>
      <c r="BU515" s="11"/>
      <c r="BV515" s="11"/>
      <c r="BW515" s="11"/>
      <c r="BX515" s="11"/>
      <c r="BY515" s="11"/>
      <c r="BZ515" s="11"/>
      <c r="CA515" s="11"/>
      <c r="CB515" s="11"/>
      <c r="CC515" s="11"/>
      <c r="CD515" s="11"/>
    </row>
    <row r="516" spans="1:82" s="13" customFormat="1" x14ac:dyDescent="0.25">
      <c r="A516" s="18"/>
      <c r="B516" s="11"/>
      <c r="C516" s="15"/>
      <c r="D516" s="15"/>
      <c r="E516" s="15"/>
      <c r="F516" s="15"/>
      <c r="G516" s="15"/>
      <c r="H516" s="15"/>
      <c r="I516" s="20"/>
      <c r="J516" s="20"/>
      <c r="K516" s="20"/>
      <c r="L516" s="32"/>
      <c r="M516" s="15"/>
      <c r="N516" s="15"/>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c r="BP516" s="11"/>
      <c r="BQ516" s="11"/>
      <c r="BR516" s="11"/>
      <c r="BS516" s="11"/>
      <c r="BT516" s="11"/>
      <c r="BU516" s="11"/>
      <c r="BV516" s="11"/>
      <c r="BW516" s="11"/>
      <c r="BX516" s="11"/>
      <c r="BY516" s="11"/>
      <c r="BZ516" s="11"/>
      <c r="CA516" s="11"/>
      <c r="CB516" s="11"/>
      <c r="CC516" s="11"/>
      <c r="CD516" s="11"/>
    </row>
    <row r="517" spans="1:82" s="13" customFormat="1" x14ac:dyDescent="0.25">
      <c r="A517" s="18"/>
      <c r="B517" s="11"/>
      <c r="C517" s="15"/>
      <c r="D517" s="15"/>
      <c r="E517" s="15"/>
      <c r="F517" s="15"/>
      <c r="G517" s="15"/>
      <c r="H517" s="15"/>
      <c r="I517" s="20"/>
      <c r="J517" s="20"/>
      <c r="K517" s="20"/>
      <c r="L517" s="32"/>
      <c r="M517" s="15"/>
      <c r="N517" s="15"/>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c r="BM517" s="11"/>
      <c r="BN517" s="11"/>
      <c r="BO517" s="11"/>
      <c r="BP517" s="11"/>
      <c r="BQ517" s="11"/>
      <c r="BR517" s="11"/>
      <c r="BS517" s="11"/>
      <c r="BT517" s="11"/>
      <c r="BU517" s="11"/>
      <c r="BV517" s="11"/>
      <c r="BW517" s="11"/>
      <c r="BX517" s="11"/>
      <c r="BY517" s="11"/>
      <c r="BZ517" s="11"/>
      <c r="CA517" s="11"/>
      <c r="CB517" s="11"/>
      <c r="CC517" s="11"/>
      <c r="CD517" s="11"/>
    </row>
    <row r="518" spans="1:82" s="13" customFormat="1" x14ac:dyDescent="0.25">
      <c r="A518" s="18"/>
      <c r="B518" s="11"/>
      <c r="C518" s="15"/>
      <c r="D518" s="15"/>
      <c r="E518" s="15"/>
      <c r="F518" s="15"/>
      <c r="G518" s="15"/>
      <c r="H518" s="15"/>
      <c r="I518" s="20"/>
      <c r="J518" s="20"/>
      <c r="K518" s="20"/>
      <c r="L518" s="32"/>
      <c r="M518" s="15"/>
      <c r="N518" s="15"/>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c r="BM518" s="11"/>
      <c r="BN518" s="11"/>
      <c r="BO518" s="11"/>
      <c r="BP518" s="11"/>
      <c r="BQ518" s="11"/>
      <c r="BR518" s="11"/>
      <c r="BS518" s="11"/>
      <c r="BT518" s="11"/>
      <c r="BU518" s="11"/>
      <c r="BV518" s="11"/>
      <c r="BW518" s="11"/>
      <c r="BX518" s="11"/>
      <c r="BY518" s="11"/>
      <c r="BZ518" s="11"/>
      <c r="CA518" s="11"/>
      <c r="CB518" s="11"/>
      <c r="CC518" s="11"/>
      <c r="CD518" s="11"/>
    </row>
    <row r="519" spans="1:82" s="13" customFormat="1" x14ac:dyDescent="0.25">
      <c r="A519" s="18"/>
      <c r="B519" s="11"/>
      <c r="C519" s="15"/>
      <c r="D519" s="15"/>
      <c r="E519" s="15"/>
      <c r="F519" s="15"/>
      <c r="G519" s="15"/>
      <c r="H519" s="15"/>
      <c r="I519" s="20"/>
      <c r="J519" s="20"/>
      <c r="K519" s="20"/>
      <c r="L519" s="32"/>
      <c r="M519" s="15"/>
      <c r="N519" s="15"/>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c r="BM519" s="11"/>
      <c r="BN519" s="11"/>
      <c r="BO519" s="11"/>
      <c r="BP519" s="11"/>
      <c r="BQ519" s="11"/>
      <c r="BR519" s="11"/>
      <c r="BS519" s="11"/>
      <c r="BT519" s="11"/>
      <c r="BU519" s="11"/>
      <c r="BV519" s="11"/>
      <c r="BW519" s="11"/>
      <c r="BX519" s="11"/>
      <c r="BY519" s="11"/>
      <c r="BZ519" s="11"/>
      <c r="CA519" s="11"/>
      <c r="CB519" s="11"/>
      <c r="CC519" s="11"/>
      <c r="CD519" s="11"/>
    </row>
    <row r="520" spans="1:82" s="13" customFormat="1" x14ac:dyDescent="0.25">
      <c r="A520" s="18"/>
      <c r="B520" s="11"/>
      <c r="C520" s="15"/>
      <c r="D520" s="15"/>
      <c r="E520" s="15"/>
      <c r="F520" s="15"/>
      <c r="G520" s="15"/>
      <c r="H520" s="15"/>
      <c r="I520" s="20"/>
      <c r="J520" s="20"/>
      <c r="K520" s="20"/>
      <c r="L520" s="32"/>
      <c r="M520" s="15"/>
      <c r="N520" s="15"/>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c r="BU520" s="11"/>
      <c r="BV520" s="11"/>
      <c r="BW520" s="11"/>
      <c r="BX520" s="11"/>
      <c r="BY520" s="11"/>
      <c r="BZ520" s="11"/>
      <c r="CA520" s="11"/>
      <c r="CB520" s="11"/>
      <c r="CC520" s="11"/>
      <c r="CD520" s="11"/>
    </row>
    <row r="521" spans="1:82" s="13" customFormat="1" x14ac:dyDescent="0.25">
      <c r="A521" s="18"/>
      <c r="B521" s="11"/>
      <c r="C521" s="15"/>
      <c r="D521" s="15"/>
      <c r="E521" s="15"/>
      <c r="F521" s="15"/>
      <c r="G521" s="15"/>
      <c r="H521" s="15"/>
      <c r="I521" s="20"/>
      <c r="J521" s="20"/>
      <c r="K521" s="20"/>
      <c r="L521" s="32"/>
      <c r="M521" s="15"/>
      <c r="N521" s="15"/>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c r="BM521" s="11"/>
      <c r="BN521" s="11"/>
      <c r="BO521" s="11"/>
      <c r="BP521" s="11"/>
      <c r="BQ521" s="11"/>
      <c r="BR521" s="11"/>
      <c r="BS521" s="11"/>
      <c r="BT521" s="11"/>
      <c r="BU521" s="11"/>
      <c r="BV521" s="11"/>
      <c r="BW521" s="11"/>
      <c r="BX521" s="11"/>
      <c r="BY521" s="11"/>
      <c r="BZ521" s="11"/>
      <c r="CA521" s="11"/>
      <c r="CB521" s="11"/>
      <c r="CC521" s="11"/>
      <c r="CD521" s="11"/>
    </row>
    <row r="522" spans="1:82" s="13" customFormat="1" x14ac:dyDescent="0.25">
      <c r="A522" s="18"/>
      <c r="B522" s="11"/>
      <c r="C522" s="15"/>
      <c r="D522" s="15"/>
      <c r="E522" s="15"/>
      <c r="F522" s="15"/>
      <c r="G522" s="15"/>
      <c r="H522" s="15"/>
      <c r="I522" s="20"/>
      <c r="J522" s="20"/>
      <c r="K522" s="20"/>
      <c r="L522" s="32"/>
      <c r="M522" s="15"/>
      <c r="N522" s="15"/>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c r="BU522" s="11"/>
      <c r="BV522" s="11"/>
      <c r="BW522" s="11"/>
      <c r="BX522" s="11"/>
      <c r="BY522" s="11"/>
      <c r="BZ522" s="11"/>
      <c r="CA522" s="11"/>
      <c r="CB522" s="11"/>
      <c r="CC522" s="11"/>
      <c r="CD522" s="11"/>
    </row>
    <row r="523" spans="1:82" s="13" customFormat="1" x14ac:dyDescent="0.25">
      <c r="A523" s="18"/>
      <c r="B523" s="11"/>
      <c r="C523" s="15"/>
      <c r="D523" s="15"/>
      <c r="E523" s="15"/>
      <c r="F523" s="15"/>
      <c r="G523" s="15"/>
      <c r="H523" s="15"/>
      <c r="I523" s="20"/>
      <c r="J523" s="20"/>
      <c r="K523" s="20"/>
      <c r="L523" s="32"/>
      <c r="M523" s="15"/>
      <c r="N523" s="15"/>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c r="BM523" s="11"/>
      <c r="BN523" s="11"/>
      <c r="BO523" s="11"/>
      <c r="BP523" s="11"/>
      <c r="BQ523" s="11"/>
      <c r="BR523" s="11"/>
      <c r="BS523" s="11"/>
      <c r="BT523" s="11"/>
      <c r="BU523" s="11"/>
      <c r="BV523" s="11"/>
      <c r="BW523" s="11"/>
      <c r="BX523" s="11"/>
      <c r="BY523" s="11"/>
      <c r="BZ523" s="11"/>
      <c r="CA523" s="11"/>
      <c r="CB523" s="11"/>
      <c r="CC523" s="11"/>
      <c r="CD523" s="11"/>
    </row>
    <row r="524" spans="1:82" s="13" customFormat="1" x14ac:dyDescent="0.25">
      <c r="A524" s="18"/>
      <c r="B524" s="11"/>
      <c r="C524" s="15"/>
      <c r="D524" s="15"/>
      <c r="E524" s="15"/>
      <c r="F524" s="15"/>
      <c r="G524" s="15"/>
      <c r="H524" s="15"/>
      <c r="I524" s="20"/>
      <c r="J524" s="20"/>
      <c r="K524" s="20"/>
      <c r="L524" s="32"/>
      <c r="M524" s="15"/>
      <c r="N524" s="15"/>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c r="BM524" s="11"/>
      <c r="BN524" s="11"/>
      <c r="BO524" s="11"/>
      <c r="BP524" s="11"/>
      <c r="BQ524" s="11"/>
      <c r="BR524" s="11"/>
      <c r="BS524" s="11"/>
      <c r="BT524" s="11"/>
      <c r="BU524" s="11"/>
      <c r="BV524" s="11"/>
      <c r="BW524" s="11"/>
      <c r="BX524" s="11"/>
      <c r="BY524" s="11"/>
      <c r="BZ524" s="11"/>
      <c r="CA524" s="11"/>
      <c r="CB524" s="11"/>
      <c r="CC524" s="11"/>
      <c r="CD524" s="11"/>
    </row>
    <row r="525" spans="1:82" s="13" customFormat="1" x14ac:dyDescent="0.25">
      <c r="A525" s="18"/>
      <c r="B525" s="11"/>
      <c r="C525" s="15"/>
      <c r="D525" s="15"/>
      <c r="E525" s="15"/>
      <c r="F525" s="15"/>
      <c r="G525" s="15"/>
      <c r="H525" s="15"/>
      <c r="I525" s="20"/>
      <c r="J525" s="20"/>
      <c r="K525" s="20"/>
      <c r="L525" s="32"/>
      <c r="M525" s="15"/>
      <c r="N525" s="15"/>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c r="BU525" s="11"/>
      <c r="BV525" s="11"/>
      <c r="BW525" s="11"/>
      <c r="BX525" s="11"/>
      <c r="BY525" s="11"/>
      <c r="BZ525" s="11"/>
      <c r="CA525" s="11"/>
      <c r="CB525" s="11"/>
      <c r="CC525" s="11"/>
      <c r="CD525" s="11"/>
    </row>
    <row r="526" spans="1:82" s="13" customFormat="1" x14ac:dyDescent="0.25">
      <c r="A526" s="18"/>
      <c r="B526" s="11"/>
      <c r="C526" s="15"/>
      <c r="D526" s="15"/>
      <c r="E526" s="15"/>
      <c r="F526" s="15"/>
      <c r="G526" s="15"/>
      <c r="H526" s="15"/>
      <c r="I526" s="20"/>
      <c r="J526" s="20"/>
      <c r="K526" s="20"/>
      <c r="L526" s="32"/>
      <c r="M526" s="15"/>
      <c r="N526" s="15"/>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c r="BU526" s="11"/>
      <c r="BV526" s="11"/>
      <c r="BW526" s="11"/>
      <c r="BX526" s="11"/>
      <c r="BY526" s="11"/>
      <c r="BZ526" s="11"/>
      <c r="CA526" s="11"/>
      <c r="CB526" s="11"/>
      <c r="CC526" s="11"/>
      <c r="CD526" s="11"/>
    </row>
    <row r="527" spans="1:82" s="13" customFormat="1" x14ac:dyDescent="0.25">
      <c r="A527" s="18"/>
      <c r="B527" s="11"/>
      <c r="C527" s="15"/>
      <c r="D527" s="15"/>
      <c r="E527" s="15"/>
      <c r="F527" s="15"/>
      <c r="G527" s="15"/>
      <c r="H527" s="15"/>
      <c r="I527" s="20"/>
      <c r="J527" s="20"/>
      <c r="K527" s="20"/>
      <c r="L527" s="32"/>
      <c r="M527" s="15"/>
      <c r="N527" s="15"/>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c r="BU527" s="11"/>
      <c r="BV527" s="11"/>
      <c r="BW527" s="11"/>
      <c r="BX527" s="11"/>
      <c r="BY527" s="11"/>
      <c r="BZ527" s="11"/>
      <c r="CA527" s="11"/>
      <c r="CB527" s="11"/>
      <c r="CC527" s="11"/>
      <c r="CD527" s="11"/>
    </row>
    <row r="528" spans="1:82" s="13" customFormat="1" x14ac:dyDescent="0.25">
      <c r="A528" s="18"/>
      <c r="B528" s="11"/>
      <c r="C528" s="15"/>
      <c r="D528" s="15"/>
      <c r="E528" s="15"/>
      <c r="F528" s="15"/>
      <c r="G528" s="15"/>
      <c r="H528" s="15"/>
      <c r="I528" s="20"/>
      <c r="J528" s="20"/>
      <c r="K528" s="20"/>
      <c r="L528" s="32"/>
      <c r="M528" s="15"/>
      <c r="N528" s="15"/>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c r="BU528" s="11"/>
      <c r="BV528" s="11"/>
      <c r="BW528" s="11"/>
      <c r="BX528" s="11"/>
      <c r="BY528" s="11"/>
      <c r="BZ528" s="11"/>
      <c r="CA528" s="11"/>
      <c r="CB528" s="11"/>
      <c r="CC528" s="11"/>
      <c r="CD528" s="11"/>
    </row>
    <row r="529" spans="1:82" s="13" customFormat="1" x14ac:dyDescent="0.25">
      <c r="A529" s="18"/>
      <c r="B529" s="11"/>
      <c r="C529" s="15"/>
      <c r="D529" s="15"/>
      <c r="E529" s="15"/>
      <c r="F529" s="15"/>
      <c r="G529" s="15"/>
      <c r="H529" s="15"/>
      <c r="I529" s="20"/>
      <c r="J529" s="20"/>
      <c r="K529" s="20"/>
      <c r="L529" s="32"/>
      <c r="M529" s="15"/>
      <c r="N529" s="15"/>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c r="BM529" s="11"/>
      <c r="BN529" s="11"/>
      <c r="BO529" s="11"/>
      <c r="BP529" s="11"/>
      <c r="BQ529" s="11"/>
      <c r="BR529" s="11"/>
      <c r="BS529" s="11"/>
      <c r="BT529" s="11"/>
      <c r="BU529" s="11"/>
      <c r="BV529" s="11"/>
      <c r="BW529" s="11"/>
      <c r="BX529" s="11"/>
      <c r="BY529" s="11"/>
      <c r="BZ529" s="11"/>
      <c r="CA529" s="11"/>
      <c r="CB529" s="11"/>
      <c r="CC529" s="11"/>
      <c r="CD529" s="11"/>
    </row>
    <row r="530" spans="1:82" s="13" customFormat="1" x14ac:dyDescent="0.25">
      <c r="A530" s="18"/>
      <c r="B530" s="11"/>
      <c r="C530" s="15"/>
      <c r="D530" s="15"/>
      <c r="E530" s="15"/>
      <c r="F530" s="15"/>
      <c r="G530" s="15"/>
      <c r="H530" s="15"/>
      <c r="I530" s="20"/>
      <c r="J530" s="20"/>
      <c r="K530" s="20"/>
      <c r="L530" s="32"/>
      <c r="M530" s="15"/>
      <c r="N530" s="15"/>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c r="BM530" s="11"/>
      <c r="BN530" s="11"/>
      <c r="BO530" s="11"/>
      <c r="BP530" s="11"/>
      <c r="BQ530" s="11"/>
      <c r="BR530" s="11"/>
      <c r="BS530" s="11"/>
      <c r="BT530" s="11"/>
      <c r="BU530" s="11"/>
      <c r="BV530" s="11"/>
      <c r="BW530" s="11"/>
      <c r="BX530" s="11"/>
      <c r="BY530" s="11"/>
      <c r="BZ530" s="11"/>
      <c r="CA530" s="11"/>
      <c r="CB530" s="11"/>
      <c r="CC530" s="11"/>
      <c r="CD530" s="11"/>
    </row>
    <row r="531" spans="1:82" s="13" customFormat="1" x14ac:dyDescent="0.25">
      <c r="A531" s="18"/>
      <c r="B531" s="11"/>
      <c r="C531" s="15"/>
      <c r="D531" s="15"/>
      <c r="E531" s="15"/>
      <c r="F531" s="15"/>
      <c r="G531" s="15"/>
      <c r="H531" s="15"/>
      <c r="I531" s="20"/>
      <c r="J531" s="20"/>
      <c r="K531" s="20"/>
      <c r="L531" s="32"/>
      <c r="M531" s="15"/>
      <c r="N531" s="15"/>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c r="BM531" s="11"/>
      <c r="BN531" s="11"/>
      <c r="BO531" s="11"/>
      <c r="BP531" s="11"/>
      <c r="BQ531" s="11"/>
      <c r="BR531" s="11"/>
      <c r="BS531" s="11"/>
      <c r="BT531" s="11"/>
      <c r="BU531" s="11"/>
      <c r="BV531" s="11"/>
      <c r="BW531" s="11"/>
      <c r="BX531" s="11"/>
      <c r="BY531" s="11"/>
      <c r="BZ531" s="11"/>
      <c r="CA531" s="11"/>
      <c r="CB531" s="11"/>
      <c r="CC531" s="11"/>
      <c r="CD531" s="11"/>
    </row>
    <row r="532" spans="1:82" s="13" customFormat="1" x14ac:dyDescent="0.25">
      <c r="A532" s="18"/>
      <c r="B532" s="11"/>
      <c r="C532" s="15"/>
      <c r="D532" s="15"/>
      <c r="E532" s="15"/>
      <c r="F532" s="15"/>
      <c r="G532" s="15"/>
      <c r="H532" s="15"/>
      <c r="I532" s="20"/>
      <c r="J532" s="20"/>
      <c r="K532" s="20"/>
      <c r="L532" s="32"/>
      <c r="M532" s="15"/>
      <c r="N532" s="15"/>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c r="BM532" s="11"/>
      <c r="BN532" s="11"/>
      <c r="BO532" s="11"/>
      <c r="BP532" s="11"/>
      <c r="BQ532" s="11"/>
      <c r="BR532" s="11"/>
      <c r="BS532" s="11"/>
      <c r="BT532" s="11"/>
      <c r="BU532" s="11"/>
      <c r="BV532" s="11"/>
      <c r="BW532" s="11"/>
      <c r="BX532" s="11"/>
      <c r="BY532" s="11"/>
      <c r="BZ532" s="11"/>
      <c r="CA532" s="11"/>
      <c r="CB532" s="11"/>
      <c r="CC532" s="11"/>
      <c r="CD532" s="11"/>
    </row>
    <row r="533" spans="1:82" s="13" customFormat="1" x14ac:dyDescent="0.25">
      <c r="A533" s="18"/>
      <c r="B533" s="11"/>
      <c r="C533" s="15"/>
      <c r="D533" s="15"/>
      <c r="E533" s="15"/>
      <c r="F533" s="15"/>
      <c r="G533" s="15"/>
      <c r="H533" s="15"/>
      <c r="I533" s="20"/>
      <c r="J533" s="20"/>
      <c r="K533" s="20"/>
      <c r="L533" s="32"/>
      <c r="M533" s="15"/>
      <c r="N533" s="15"/>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c r="BU533" s="11"/>
      <c r="BV533" s="11"/>
      <c r="BW533" s="11"/>
      <c r="BX533" s="11"/>
      <c r="BY533" s="11"/>
      <c r="BZ533" s="11"/>
      <c r="CA533" s="11"/>
      <c r="CB533" s="11"/>
      <c r="CC533" s="11"/>
      <c r="CD533" s="11"/>
    </row>
    <row r="534" spans="1:82" s="13" customFormat="1" x14ac:dyDescent="0.25">
      <c r="A534" s="18"/>
      <c r="B534" s="11"/>
      <c r="C534" s="15"/>
      <c r="D534" s="15"/>
      <c r="E534" s="15"/>
      <c r="F534" s="15"/>
      <c r="G534" s="15"/>
      <c r="H534" s="15"/>
      <c r="I534" s="20"/>
      <c r="J534" s="20"/>
      <c r="K534" s="20"/>
      <c r="L534" s="32"/>
      <c r="M534" s="15"/>
      <c r="N534" s="15"/>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c r="BP534" s="11"/>
      <c r="BQ534" s="11"/>
      <c r="BR534" s="11"/>
      <c r="BS534" s="11"/>
      <c r="BT534" s="11"/>
      <c r="BU534" s="11"/>
      <c r="BV534" s="11"/>
      <c r="BW534" s="11"/>
      <c r="BX534" s="11"/>
      <c r="BY534" s="11"/>
      <c r="BZ534" s="11"/>
      <c r="CA534" s="11"/>
      <c r="CB534" s="11"/>
      <c r="CC534" s="11"/>
      <c r="CD534" s="11"/>
    </row>
    <row r="535" spans="1:82" s="13" customFormat="1" x14ac:dyDescent="0.25">
      <c r="A535" s="18"/>
      <c r="B535" s="11"/>
      <c r="C535" s="15"/>
      <c r="D535" s="15"/>
      <c r="E535" s="15"/>
      <c r="F535" s="15"/>
      <c r="G535" s="15"/>
      <c r="H535" s="15"/>
      <c r="I535" s="20"/>
      <c r="J535" s="20"/>
      <c r="K535" s="20"/>
      <c r="L535" s="32"/>
      <c r="M535" s="15"/>
      <c r="N535" s="15"/>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c r="BM535" s="11"/>
      <c r="BN535" s="11"/>
      <c r="BO535" s="11"/>
      <c r="BP535" s="11"/>
      <c r="BQ535" s="11"/>
      <c r="BR535" s="11"/>
      <c r="BS535" s="11"/>
      <c r="BT535" s="11"/>
      <c r="BU535" s="11"/>
      <c r="BV535" s="11"/>
      <c r="BW535" s="11"/>
      <c r="BX535" s="11"/>
      <c r="BY535" s="11"/>
      <c r="BZ535" s="11"/>
      <c r="CA535" s="11"/>
      <c r="CB535" s="11"/>
      <c r="CC535" s="11"/>
      <c r="CD535" s="11"/>
    </row>
    <row r="536" spans="1:82" s="13" customFormat="1" x14ac:dyDescent="0.25">
      <c r="A536" s="18"/>
      <c r="B536" s="11"/>
      <c r="C536" s="15"/>
      <c r="D536" s="15"/>
      <c r="E536" s="15"/>
      <c r="F536" s="15"/>
      <c r="G536" s="15"/>
      <c r="H536" s="15"/>
      <c r="I536" s="20"/>
      <c r="J536" s="20"/>
      <c r="K536" s="20"/>
      <c r="L536" s="32"/>
      <c r="M536" s="15"/>
      <c r="N536" s="15"/>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c r="BM536" s="11"/>
      <c r="BN536" s="11"/>
      <c r="BO536" s="11"/>
      <c r="BP536" s="11"/>
      <c r="BQ536" s="11"/>
      <c r="BR536" s="11"/>
      <c r="BS536" s="11"/>
      <c r="BT536" s="11"/>
      <c r="BU536" s="11"/>
      <c r="BV536" s="11"/>
      <c r="BW536" s="11"/>
      <c r="BX536" s="11"/>
      <c r="BY536" s="11"/>
      <c r="BZ536" s="11"/>
      <c r="CA536" s="11"/>
      <c r="CB536" s="11"/>
      <c r="CC536" s="11"/>
      <c r="CD536" s="11"/>
    </row>
    <row r="537" spans="1:82" s="13" customFormat="1" x14ac:dyDescent="0.25">
      <c r="A537" s="18"/>
      <c r="B537" s="11"/>
      <c r="C537" s="15"/>
      <c r="D537" s="15"/>
      <c r="E537" s="15"/>
      <c r="F537" s="15"/>
      <c r="G537" s="15"/>
      <c r="H537" s="15"/>
      <c r="I537" s="20"/>
      <c r="J537" s="20"/>
      <c r="K537" s="20"/>
      <c r="L537" s="32"/>
      <c r="M537" s="15"/>
      <c r="N537" s="15"/>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c r="BM537" s="11"/>
      <c r="BN537" s="11"/>
      <c r="BO537" s="11"/>
      <c r="BP537" s="11"/>
      <c r="BQ537" s="11"/>
      <c r="BR537" s="11"/>
      <c r="BS537" s="11"/>
      <c r="BT537" s="11"/>
      <c r="BU537" s="11"/>
      <c r="BV537" s="11"/>
      <c r="BW537" s="11"/>
      <c r="BX537" s="11"/>
      <c r="BY537" s="11"/>
      <c r="BZ537" s="11"/>
      <c r="CA537" s="11"/>
      <c r="CB537" s="11"/>
      <c r="CC537" s="11"/>
      <c r="CD537" s="11"/>
    </row>
    <row r="538" spans="1:82" s="13" customFormat="1" x14ac:dyDescent="0.25">
      <c r="A538" s="18"/>
      <c r="B538" s="11"/>
      <c r="C538" s="15"/>
      <c r="D538" s="15"/>
      <c r="E538" s="15"/>
      <c r="F538" s="15"/>
      <c r="G538" s="15"/>
      <c r="H538" s="15"/>
      <c r="I538" s="20"/>
      <c r="J538" s="20"/>
      <c r="K538" s="20"/>
      <c r="L538" s="32"/>
      <c r="M538" s="15"/>
      <c r="N538" s="15"/>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c r="BP538" s="11"/>
      <c r="BQ538" s="11"/>
      <c r="BR538" s="11"/>
      <c r="BS538" s="11"/>
      <c r="BT538" s="11"/>
      <c r="BU538" s="11"/>
      <c r="BV538" s="11"/>
      <c r="BW538" s="11"/>
      <c r="BX538" s="11"/>
      <c r="BY538" s="11"/>
      <c r="BZ538" s="11"/>
      <c r="CA538" s="11"/>
      <c r="CB538" s="11"/>
      <c r="CC538" s="11"/>
      <c r="CD538" s="11"/>
    </row>
    <row r="539" spans="1:82" s="13" customFormat="1" x14ac:dyDescent="0.25">
      <c r="A539" s="18"/>
      <c r="B539" s="11"/>
      <c r="C539" s="15"/>
      <c r="D539" s="15"/>
      <c r="E539" s="15"/>
      <c r="F539" s="15"/>
      <c r="G539" s="15"/>
      <c r="H539" s="15"/>
      <c r="I539" s="20"/>
      <c r="J539" s="20"/>
      <c r="K539" s="20"/>
      <c r="L539" s="32"/>
      <c r="M539" s="15"/>
      <c r="N539" s="15"/>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c r="BM539" s="11"/>
      <c r="BN539" s="11"/>
      <c r="BO539" s="11"/>
      <c r="BP539" s="11"/>
      <c r="BQ539" s="11"/>
      <c r="BR539" s="11"/>
      <c r="BS539" s="11"/>
      <c r="BT539" s="11"/>
      <c r="BU539" s="11"/>
      <c r="BV539" s="11"/>
      <c r="BW539" s="11"/>
      <c r="BX539" s="11"/>
      <c r="BY539" s="11"/>
      <c r="BZ539" s="11"/>
      <c r="CA539" s="11"/>
      <c r="CB539" s="11"/>
      <c r="CC539" s="11"/>
      <c r="CD539" s="11"/>
    </row>
    <row r="540" spans="1:82" s="13" customFormat="1" x14ac:dyDescent="0.25">
      <c r="A540" s="18"/>
      <c r="B540" s="11"/>
      <c r="C540" s="15"/>
      <c r="D540" s="15"/>
      <c r="E540" s="15"/>
      <c r="F540" s="15"/>
      <c r="G540" s="15"/>
      <c r="H540" s="15"/>
      <c r="I540" s="20"/>
      <c r="J540" s="20"/>
      <c r="K540" s="20"/>
      <c r="L540" s="32"/>
      <c r="M540" s="15"/>
      <c r="N540" s="15"/>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c r="BM540" s="11"/>
      <c r="BN540" s="11"/>
      <c r="BO540" s="11"/>
      <c r="BP540" s="11"/>
      <c r="BQ540" s="11"/>
      <c r="BR540" s="11"/>
      <c r="BS540" s="11"/>
      <c r="BT540" s="11"/>
      <c r="BU540" s="11"/>
      <c r="BV540" s="11"/>
      <c r="BW540" s="11"/>
      <c r="BX540" s="11"/>
      <c r="BY540" s="11"/>
      <c r="BZ540" s="11"/>
      <c r="CA540" s="11"/>
      <c r="CB540" s="11"/>
      <c r="CC540" s="11"/>
      <c r="CD540" s="11"/>
    </row>
    <row r="541" spans="1:82" s="13" customFormat="1" x14ac:dyDescent="0.25">
      <c r="A541" s="18"/>
      <c r="B541" s="11"/>
      <c r="C541" s="15"/>
      <c r="D541" s="15"/>
      <c r="E541" s="15"/>
      <c r="F541" s="15"/>
      <c r="G541" s="15"/>
      <c r="H541" s="15"/>
      <c r="I541" s="20"/>
      <c r="J541" s="20"/>
      <c r="K541" s="20"/>
      <c r="L541" s="32"/>
      <c r="M541" s="15"/>
      <c r="N541" s="15"/>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c r="BM541" s="11"/>
      <c r="BN541" s="11"/>
      <c r="BO541" s="11"/>
      <c r="BP541" s="11"/>
      <c r="BQ541" s="11"/>
      <c r="BR541" s="11"/>
      <c r="BS541" s="11"/>
      <c r="BT541" s="11"/>
      <c r="BU541" s="11"/>
      <c r="BV541" s="11"/>
      <c r="BW541" s="11"/>
      <c r="BX541" s="11"/>
      <c r="BY541" s="11"/>
      <c r="BZ541" s="11"/>
      <c r="CA541" s="11"/>
      <c r="CB541" s="11"/>
      <c r="CC541" s="11"/>
      <c r="CD541" s="11"/>
    </row>
    <row r="542" spans="1:82" s="13" customFormat="1" x14ac:dyDescent="0.25">
      <c r="A542" s="18"/>
      <c r="B542" s="11"/>
      <c r="C542" s="15"/>
      <c r="D542" s="15"/>
      <c r="E542" s="15"/>
      <c r="F542" s="15"/>
      <c r="G542" s="15"/>
      <c r="H542" s="15"/>
      <c r="I542" s="20"/>
      <c r="J542" s="20"/>
      <c r="K542" s="20"/>
      <c r="L542" s="32"/>
      <c r="M542" s="15"/>
      <c r="N542" s="15"/>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c r="BM542" s="11"/>
      <c r="BN542" s="11"/>
      <c r="BO542" s="11"/>
      <c r="BP542" s="11"/>
      <c r="BQ542" s="11"/>
      <c r="BR542" s="11"/>
      <c r="BS542" s="11"/>
      <c r="BT542" s="11"/>
      <c r="BU542" s="11"/>
      <c r="BV542" s="11"/>
      <c r="BW542" s="11"/>
      <c r="BX542" s="11"/>
      <c r="BY542" s="11"/>
      <c r="BZ542" s="11"/>
      <c r="CA542" s="11"/>
      <c r="CB542" s="11"/>
      <c r="CC542" s="11"/>
      <c r="CD542" s="11"/>
    </row>
    <row r="543" spans="1:82" s="13" customFormat="1" x14ac:dyDescent="0.25">
      <c r="A543" s="18"/>
      <c r="B543" s="11"/>
      <c r="C543" s="15"/>
      <c r="D543" s="15"/>
      <c r="E543" s="15"/>
      <c r="F543" s="15"/>
      <c r="G543" s="15"/>
      <c r="H543" s="15"/>
      <c r="I543" s="20"/>
      <c r="J543" s="20"/>
      <c r="K543" s="20"/>
      <c r="L543" s="32"/>
      <c r="M543" s="15"/>
      <c r="N543" s="15"/>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c r="BM543" s="11"/>
      <c r="BN543" s="11"/>
      <c r="BO543" s="11"/>
      <c r="BP543" s="11"/>
      <c r="BQ543" s="11"/>
      <c r="BR543" s="11"/>
      <c r="BS543" s="11"/>
      <c r="BT543" s="11"/>
      <c r="BU543" s="11"/>
      <c r="BV543" s="11"/>
      <c r="BW543" s="11"/>
      <c r="BX543" s="11"/>
      <c r="BY543" s="11"/>
      <c r="BZ543" s="11"/>
      <c r="CA543" s="11"/>
      <c r="CB543" s="11"/>
      <c r="CC543" s="11"/>
      <c r="CD543" s="11"/>
    </row>
    <row r="544" spans="1:82" s="13" customFormat="1" x14ac:dyDescent="0.25">
      <c r="A544" s="18"/>
      <c r="B544" s="11"/>
      <c r="C544" s="15"/>
      <c r="D544" s="15"/>
      <c r="E544" s="15"/>
      <c r="F544" s="15"/>
      <c r="G544" s="15"/>
      <c r="H544" s="15"/>
      <c r="I544" s="20"/>
      <c r="J544" s="20"/>
      <c r="K544" s="20"/>
      <c r="L544" s="32"/>
      <c r="M544" s="15"/>
      <c r="N544" s="15"/>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c r="BM544" s="11"/>
      <c r="BN544" s="11"/>
      <c r="BO544" s="11"/>
      <c r="BP544" s="11"/>
      <c r="BQ544" s="11"/>
      <c r="BR544" s="11"/>
      <c r="BS544" s="11"/>
      <c r="BT544" s="11"/>
      <c r="BU544" s="11"/>
      <c r="BV544" s="11"/>
      <c r="BW544" s="11"/>
      <c r="BX544" s="11"/>
      <c r="BY544" s="11"/>
      <c r="BZ544" s="11"/>
      <c r="CA544" s="11"/>
      <c r="CB544" s="11"/>
      <c r="CC544" s="11"/>
      <c r="CD544" s="11"/>
    </row>
    <row r="545" spans="1:82" s="13" customFormat="1" x14ac:dyDescent="0.25">
      <c r="A545" s="18"/>
      <c r="B545" s="11"/>
      <c r="C545" s="15"/>
      <c r="D545" s="15"/>
      <c r="E545" s="15"/>
      <c r="F545" s="15"/>
      <c r="G545" s="15"/>
      <c r="H545" s="15"/>
      <c r="I545" s="20"/>
      <c r="J545" s="20"/>
      <c r="K545" s="20"/>
      <c r="L545" s="32"/>
      <c r="M545" s="15"/>
      <c r="N545" s="15"/>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c r="BM545" s="11"/>
      <c r="BN545" s="11"/>
      <c r="BO545" s="11"/>
      <c r="BP545" s="11"/>
      <c r="BQ545" s="11"/>
      <c r="BR545" s="11"/>
      <c r="BS545" s="11"/>
      <c r="BT545" s="11"/>
      <c r="BU545" s="11"/>
      <c r="BV545" s="11"/>
      <c r="BW545" s="11"/>
      <c r="BX545" s="11"/>
      <c r="BY545" s="11"/>
      <c r="BZ545" s="11"/>
      <c r="CA545" s="11"/>
      <c r="CB545" s="11"/>
      <c r="CC545" s="11"/>
      <c r="CD545" s="11"/>
    </row>
    <row r="546" spans="1:82" s="13" customFormat="1" x14ac:dyDescent="0.25">
      <c r="A546" s="18"/>
      <c r="B546" s="11"/>
      <c r="C546" s="15"/>
      <c r="D546" s="15"/>
      <c r="E546" s="15"/>
      <c r="F546" s="15"/>
      <c r="G546" s="15"/>
      <c r="H546" s="15"/>
      <c r="I546" s="20"/>
      <c r="J546" s="20"/>
      <c r="K546" s="20"/>
      <c r="L546" s="32"/>
      <c r="M546" s="15"/>
      <c r="N546" s="15"/>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c r="BM546" s="11"/>
      <c r="BN546" s="11"/>
      <c r="BO546" s="11"/>
      <c r="BP546" s="11"/>
      <c r="BQ546" s="11"/>
      <c r="BR546" s="11"/>
      <c r="BS546" s="11"/>
      <c r="BT546" s="11"/>
      <c r="BU546" s="11"/>
      <c r="BV546" s="11"/>
      <c r="BW546" s="11"/>
      <c r="BX546" s="11"/>
      <c r="BY546" s="11"/>
      <c r="BZ546" s="11"/>
      <c r="CA546" s="11"/>
      <c r="CB546" s="11"/>
      <c r="CC546" s="11"/>
      <c r="CD546" s="11"/>
    </row>
    <row r="547" spans="1:82" s="13" customFormat="1" x14ac:dyDescent="0.25">
      <c r="A547" s="18"/>
      <c r="B547" s="11"/>
      <c r="C547" s="15"/>
      <c r="D547" s="15"/>
      <c r="E547" s="15"/>
      <c r="F547" s="15"/>
      <c r="G547" s="15"/>
      <c r="H547" s="15"/>
      <c r="I547" s="20"/>
      <c r="J547" s="20"/>
      <c r="K547" s="20"/>
      <c r="L547" s="32"/>
      <c r="M547" s="15"/>
      <c r="N547" s="15"/>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c r="BM547" s="11"/>
      <c r="BN547" s="11"/>
      <c r="BO547" s="11"/>
      <c r="BP547" s="11"/>
      <c r="BQ547" s="11"/>
      <c r="BR547" s="11"/>
      <c r="BS547" s="11"/>
      <c r="BT547" s="11"/>
      <c r="BU547" s="11"/>
      <c r="BV547" s="11"/>
      <c r="BW547" s="11"/>
      <c r="BX547" s="11"/>
      <c r="BY547" s="11"/>
      <c r="BZ547" s="11"/>
      <c r="CA547" s="11"/>
      <c r="CB547" s="11"/>
      <c r="CC547" s="11"/>
      <c r="CD547" s="11"/>
    </row>
    <row r="548" spans="1:82" s="13" customFormat="1" x14ac:dyDescent="0.25">
      <c r="A548" s="18"/>
      <c r="B548" s="11"/>
      <c r="C548" s="15"/>
      <c r="D548" s="15"/>
      <c r="E548" s="15"/>
      <c r="F548" s="15"/>
      <c r="G548" s="15"/>
      <c r="H548" s="15"/>
      <c r="I548" s="20"/>
      <c r="J548" s="20"/>
      <c r="K548" s="20"/>
      <c r="L548" s="32"/>
      <c r="M548" s="15"/>
      <c r="N548" s="15"/>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c r="BM548" s="11"/>
      <c r="BN548" s="11"/>
      <c r="BO548" s="11"/>
      <c r="BP548" s="11"/>
      <c r="BQ548" s="11"/>
      <c r="BR548" s="11"/>
      <c r="BS548" s="11"/>
      <c r="BT548" s="11"/>
      <c r="BU548" s="11"/>
      <c r="BV548" s="11"/>
      <c r="BW548" s="11"/>
      <c r="BX548" s="11"/>
      <c r="BY548" s="11"/>
      <c r="BZ548" s="11"/>
      <c r="CA548" s="11"/>
      <c r="CB548" s="11"/>
      <c r="CC548" s="11"/>
      <c r="CD548" s="11"/>
    </row>
    <row r="549" spans="1:82" s="13" customFormat="1" x14ac:dyDescent="0.25">
      <c r="A549" s="18"/>
      <c r="B549" s="11"/>
      <c r="C549" s="15"/>
      <c r="D549" s="15"/>
      <c r="E549" s="15"/>
      <c r="F549" s="15"/>
      <c r="G549" s="15"/>
      <c r="H549" s="15"/>
      <c r="I549" s="20"/>
      <c r="J549" s="20"/>
      <c r="K549" s="20"/>
      <c r="L549" s="32"/>
      <c r="M549" s="15"/>
      <c r="N549" s="15"/>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c r="BM549" s="11"/>
      <c r="BN549" s="11"/>
      <c r="BO549" s="11"/>
      <c r="BP549" s="11"/>
      <c r="BQ549" s="11"/>
      <c r="BR549" s="11"/>
      <c r="BS549" s="11"/>
      <c r="BT549" s="11"/>
      <c r="BU549" s="11"/>
      <c r="BV549" s="11"/>
      <c r="BW549" s="11"/>
      <c r="BX549" s="11"/>
      <c r="BY549" s="11"/>
      <c r="BZ549" s="11"/>
      <c r="CA549" s="11"/>
      <c r="CB549" s="11"/>
      <c r="CC549" s="11"/>
      <c r="CD549" s="11"/>
    </row>
    <row r="550" spans="1:82" s="13" customFormat="1" x14ac:dyDescent="0.25">
      <c r="A550" s="18"/>
      <c r="B550" s="11"/>
      <c r="C550" s="15"/>
      <c r="D550" s="15"/>
      <c r="E550" s="15"/>
      <c r="F550" s="15"/>
      <c r="G550" s="15"/>
      <c r="H550" s="15"/>
      <c r="I550" s="20"/>
      <c r="J550" s="20"/>
      <c r="K550" s="20"/>
      <c r="L550" s="32"/>
      <c r="M550" s="15"/>
      <c r="N550" s="15"/>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c r="BM550" s="11"/>
      <c r="BN550" s="11"/>
      <c r="BO550" s="11"/>
      <c r="BP550" s="11"/>
      <c r="BQ550" s="11"/>
      <c r="BR550" s="11"/>
      <c r="BS550" s="11"/>
      <c r="BT550" s="11"/>
      <c r="BU550" s="11"/>
      <c r="BV550" s="11"/>
      <c r="BW550" s="11"/>
      <c r="BX550" s="11"/>
      <c r="BY550" s="11"/>
      <c r="BZ550" s="11"/>
      <c r="CA550" s="11"/>
      <c r="CB550" s="11"/>
      <c r="CC550" s="11"/>
      <c r="CD550" s="11"/>
    </row>
    <row r="551" spans="1:82" s="13" customFormat="1" x14ac:dyDescent="0.25">
      <c r="A551" s="18"/>
      <c r="B551" s="11"/>
      <c r="C551" s="15"/>
      <c r="D551" s="15"/>
      <c r="E551" s="15"/>
      <c r="F551" s="15"/>
      <c r="G551" s="15"/>
      <c r="H551" s="15"/>
      <c r="I551" s="20"/>
      <c r="J551" s="20"/>
      <c r="K551" s="20"/>
      <c r="L551" s="32"/>
      <c r="M551" s="15"/>
      <c r="N551" s="15"/>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c r="BM551" s="11"/>
      <c r="BN551" s="11"/>
      <c r="BO551" s="11"/>
      <c r="BP551" s="11"/>
      <c r="BQ551" s="11"/>
      <c r="BR551" s="11"/>
      <c r="BS551" s="11"/>
      <c r="BT551" s="11"/>
      <c r="BU551" s="11"/>
      <c r="BV551" s="11"/>
      <c r="BW551" s="11"/>
      <c r="BX551" s="11"/>
      <c r="BY551" s="11"/>
      <c r="BZ551" s="11"/>
      <c r="CA551" s="11"/>
      <c r="CB551" s="11"/>
      <c r="CC551" s="11"/>
      <c r="CD551" s="11"/>
    </row>
    <row r="552" spans="1:82" s="13" customFormat="1" x14ac:dyDescent="0.25">
      <c r="A552" s="18"/>
      <c r="B552" s="11"/>
      <c r="C552" s="15"/>
      <c r="D552" s="15"/>
      <c r="E552" s="15"/>
      <c r="F552" s="15"/>
      <c r="G552" s="15"/>
      <c r="H552" s="15"/>
      <c r="I552" s="20"/>
      <c r="J552" s="20"/>
      <c r="K552" s="20"/>
      <c r="L552" s="32"/>
      <c r="M552" s="15"/>
      <c r="N552" s="15"/>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c r="BP552" s="11"/>
      <c r="BQ552" s="11"/>
      <c r="BR552" s="11"/>
      <c r="BS552" s="11"/>
      <c r="BT552" s="11"/>
      <c r="BU552" s="11"/>
      <c r="BV552" s="11"/>
      <c r="BW552" s="11"/>
      <c r="BX552" s="11"/>
      <c r="BY552" s="11"/>
      <c r="BZ552" s="11"/>
      <c r="CA552" s="11"/>
      <c r="CB552" s="11"/>
      <c r="CC552" s="11"/>
      <c r="CD552" s="11"/>
    </row>
    <row r="553" spans="1:82" s="13" customFormat="1" x14ac:dyDescent="0.25">
      <c r="A553" s="18"/>
      <c r="B553" s="11"/>
      <c r="C553" s="15"/>
      <c r="D553" s="15"/>
      <c r="E553" s="15"/>
      <c r="F553" s="15"/>
      <c r="G553" s="15"/>
      <c r="H553" s="15"/>
      <c r="I553" s="20"/>
      <c r="J553" s="20"/>
      <c r="K553" s="20"/>
      <c r="L553" s="32"/>
      <c r="M553" s="15"/>
      <c r="N553" s="15"/>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c r="BM553" s="11"/>
      <c r="BN553" s="11"/>
      <c r="BO553" s="11"/>
      <c r="BP553" s="11"/>
      <c r="BQ553" s="11"/>
      <c r="BR553" s="11"/>
      <c r="BS553" s="11"/>
      <c r="BT553" s="11"/>
      <c r="BU553" s="11"/>
      <c r="BV553" s="11"/>
      <c r="BW553" s="11"/>
      <c r="BX553" s="11"/>
      <c r="BY553" s="11"/>
      <c r="BZ553" s="11"/>
      <c r="CA553" s="11"/>
      <c r="CB553" s="11"/>
      <c r="CC553" s="11"/>
      <c r="CD553" s="11"/>
    </row>
    <row r="554" spans="1:82" s="13" customFormat="1" x14ac:dyDescent="0.25">
      <c r="A554" s="18"/>
      <c r="B554" s="11"/>
      <c r="C554" s="15"/>
      <c r="D554" s="15"/>
      <c r="E554" s="15"/>
      <c r="F554" s="15"/>
      <c r="G554" s="15"/>
      <c r="H554" s="15"/>
      <c r="I554" s="20"/>
      <c r="J554" s="20"/>
      <c r="K554" s="20"/>
      <c r="L554" s="32"/>
      <c r="M554" s="15"/>
      <c r="N554" s="15"/>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c r="BM554" s="11"/>
      <c r="BN554" s="11"/>
      <c r="BO554" s="11"/>
      <c r="BP554" s="11"/>
      <c r="BQ554" s="11"/>
      <c r="BR554" s="11"/>
      <c r="BS554" s="11"/>
      <c r="BT554" s="11"/>
      <c r="BU554" s="11"/>
      <c r="BV554" s="11"/>
      <c r="BW554" s="11"/>
      <c r="BX554" s="11"/>
      <c r="BY554" s="11"/>
      <c r="BZ554" s="11"/>
      <c r="CA554" s="11"/>
      <c r="CB554" s="11"/>
      <c r="CC554" s="11"/>
      <c r="CD554" s="11"/>
    </row>
    <row r="555" spans="1:82" s="13" customFormat="1" x14ac:dyDescent="0.25">
      <c r="A555" s="18"/>
      <c r="B555" s="11"/>
      <c r="C555" s="15"/>
      <c r="D555" s="15"/>
      <c r="E555" s="15"/>
      <c r="F555" s="15"/>
      <c r="G555" s="15"/>
      <c r="H555" s="15"/>
      <c r="I555" s="20"/>
      <c r="J555" s="20"/>
      <c r="K555" s="20"/>
      <c r="L555" s="32"/>
      <c r="M555" s="15"/>
      <c r="N555" s="15"/>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c r="BM555" s="11"/>
      <c r="BN555" s="11"/>
      <c r="BO555" s="11"/>
      <c r="BP555" s="11"/>
      <c r="BQ555" s="11"/>
      <c r="BR555" s="11"/>
      <c r="BS555" s="11"/>
      <c r="BT555" s="11"/>
      <c r="BU555" s="11"/>
      <c r="BV555" s="11"/>
      <c r="BW555" s="11"/>
      <c r="BX555" s="11"/>
      <c r="BY555" s="11"/>
      <c r="BZ555" s="11"/>
      <c r="CA555" s="11"/>
      <c r="CB555" s="11"/>
      <c r="CC555" s="11"/>
      <c r="CD555" s="11"/>
    </row>
    <row r="556" spans="1:82" s="13" customFormat="1" x14ac:dyDescent="0.25">
      <c r="A556" s="18"/>
      <c r="B556" s="11"/>
      <c r="C556" s="15"/>
      <c r="D556" s="15"/>
      <c r="E556" s="15"/>
      <c r="F556" s="15"/>
      <c r="G556" s="15"/>
      <c r="H556" s="15"/>
      <c r="I556" s="20"/>
      <c r="J556" s="20"/>
      <c r="K556" s="20"/>
      <c r="L556" s="32"/>
      <c r="M556" s="15"/>
      <c r="N556" s="15"/>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c r="BM556" s="11"/>
      <c r="BN556" s="11"/>
      <c r="BO556" s="11"/>
      <c r="BP556" s="11"/>
      <c r="BQ556" s="11"/>
      <c r="BR556" s="11"/>
      <c r="BS556" s="11"/>
      <c r="BT556" s="11"/>
      <c r="BU556" s="11"/>
      <c r="BV556" s="11"/>
      <c r="BW556" s="11"/>
      <c r="BX556" s="11"/>
      <c r="BY556" s="11"/>
      <c r="BZ556" s="11"/>
      <c r="CA556" s="11"/>
      <c r="CB556" s="11"/>
      <c r="CC556" s="11"/>
      <c r="CD556" s="11"/>
    </row>
    <row r="557" spans="1:82" s="13" customFormat="1" x14ac:dyDescent="0.25">
      <c r="A557" s="18"/>
      <c r="B557" s="11"/>
      <c r="C557" s="15"/>
      <c r="D557" s="15"/>
      <c r="E557" s="15"/>
      <c r="F557" s="15"/>
      <c r="G557" s="15"/>
      <c r="H557" s="15"/>
      <c r="I557" s="20"/>
      <c r="J557" s="20"/>
      <c r="K557" s="20"/>
      <c r="L557" s="32"/>
      <c r="M557" s="15"/>
      <c r="N557" s="15"/>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c r="BM557" s="11"/>
      <c r="BN557" s="11"/>
      <c r="BO557" s="11"/>
      <c r="BP557" s="11"/>
      <c r="BQ557" s="11"/>
      <c r="BR557" s="11"/>
      <c r="BS557" s="11"/>
      <c r="BT557" s="11"/>
      <c r="BU557" s="11"/>
      <c r="BV557" s="11"/>
      <c r="BW557" s="11"/>
      <c r="BX557" s="11"/>
      <c r="BY557" s="11"/>
      <c r="BZ557" s="11"/>
      <c r="CA557" s="11"/>
      <c r="CB557" s="11"/>
      <c r="CC557" s="11"/>
      <c r="CD557" s="11"/>
    </row>
    <row r="558" spans="1:82" s="13" customFormat="1" x14ac:dyDescent="0.25">
      <c r="A558" s="18"/>
      <c r="B558" s="11"/>
      <c r="C558" s="15"/>
      <c r="D558" s="15"/>
      <c r="E558" s="15"/>
      <c r="F558" s="15"/>
      <c r="G558" s="15"/>
      <c r="H558" s="15"/>
      <c r="I558" s="20"/>
      <c r="J558" s="20"/>
      <c r="K558" s="20"/>
      <c r="L558" s="32"/>
      <c r="M558" s="15"/>
      <c r="N558" s="15"/>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c r="BP558" s="11"/>
      <c r="BQ558" s="11"/>
      <c r="BR558" s="11"/>
      <c r="BS558" s="11"/>
      <c r="BT558" s="11"/>
      <c r="BU558" s="11"/>
      <c r="BV558" s="11"/>
      <c r="BW558" s="11"/>
      <c r="BX558" s="11"/>
      <c r="BY558" s="11"/>
      <c r="BZ558" s="11"/>
      <c r="CA558" s="11"/>
      <c r="CB558" s="11"/>
      <c r="CC558" s="11"/>
      <c r="CD558" s="11"/>
    </row>
    <row r="559" spans="1:82" s="13" customFormat="1" x14ac:dyDescent="0.25">
      <c r="A559" s="18"/>
      <c r="B559" s="11"/>
      <c r="C559" s="15"/>
      <c r="D559" s="15"/>
      <c r="E559" s="15"/>
      <c r="F559" s="15"/>
      <c r="G559" s="15"/>
      <c r="H559" s="15"/>
      <c r="I559" s="20"/>
      <c r="J559" s="20"/>
      <c r="K559" s="20"/>
      <c r="L559" s="32"/>
      <c r="M559" s="15"/>
      <c r="N559" s="15"/>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c r="BM559" s="11"/>
      <c r="BN559" s="11"/>
      <c r="BO559" s="11"/>
      <c r="BP559" s="11"/>
      <c r="BQ559" s="11"/>
      <c r="BR559" s="11"/>
      <c r="BS559" s="11"/>
      <c r="BT559" s="11"/>
      <c r="BU559" s="11"/>
      <c r="BV559" s="11"/>
      <c r="BW559" s="11"/>
      <c r="BX559" s="11"/>
      <c r="BY559" s="11"/>
      <c r="BZ559" s="11"/>
      <c r="CA559" s="11"/>
      <c r="CB559" s="11"/>
      <c r="CC559" s="11"/>
      <c r="CD559" s="11"/>
    </row>
    <row r="560" spans="1:82" s="13" customFormat="1" x14ac:dyDescent="0.25">
      <c r="A560" s="18"/>
      <c r="B560" s="11"/>
      <c r="C560" s="15"/>
      <c r="D560" s="15"/>
      <c r="E560" s="15"/>
      <c r="F560" s="15"/>
      <c r="G560" s="15"/>
      <c r="H560" s="15"/>
      <c r="I560" s="20"/>
      <c r="J560" s="20"/>
      <c r="K560" s="20"/>
      <c r="L560" s="32"/>
      <c r="M560" s="15"/>
      <c r="N560" s="15"/>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c r="BM560" s="11"/>
      <c r="BN560" s="11"/>
      <c r="BO560" s="11"/>
      <c r="BP560" s="11"/>
      <c r="BQ560" s="11"/>
      <c r="BR560" s="11"/>
      <c r="BS560" s="11"/>
      <c r="BT560" s="11"/>
      <c r="BU560" s="11"/>
      <c r="BV560" s="11"/>
      <c r="BW560" s="11"/>
      <c r="BX560" s="11"/>
      <c r="BY560" s="11"/>
      <c r="BZ560" s="11"/>
      <c r="CA560" s="11"/>
      <c r="CB560" s="11"/>
      <c r="CC560" s="11"/>
      <c r="CD560" s="11"/>
    </row>
    <row r="561" spans="1:82" s="13" customFormat="1" x14ac:dyDescent="0.25">
      <c r="A561" s="18"/>
      <c r="B561" s="11"/>
      <c r="C561" s="15"/>
      <c r="D561" s="15"/>
      <c r="E561" s="15"/>
      <c r="F561" s="15"/>
      <c r="G561" s="15"/>
      <c r="H561" s="15"/>
      <c r="I561" s="20"/>
      <c r="J561" s="20"/>
      <c r="K561" s="20"/>
      <c r="L561" s="32"/>
      <c r="M561" s="15"/>
      <c r="N561" s="15"/>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c r="BM561" s="11"/>
      <c r="BN561" s="11"/>
      <c r="BO561" s="11"/>
      <c r="BP561" s="11"/>
      <c r="BQ561" s="11"/>
      <c r="BR561" s="11"/>
      <c r="BS561" s="11"/>
      <c r="BT561" s="11"/>
      <c r="BU561" s="11"/>
      <c r="BV561" s="11"/>
      <c r="BW561" s="11"/>
      <c r="BX561" s="11"/>
      <c r="BY561" s="11"/>
      <c r="BZ561" s="11"/>
      <c r="CA561" s="11"/>
      <c r="CB561" s="11"/>
      <c r="CC561" s="11"/>
      <c r="CD561" s="11"/>
    </row>
    <row r="562" spans="1:82" s="13" customFormat="1" x14ac:dyDescent="0.25">
      <c r="A562" s="18"/>
      <c r="B562" s="11"/>
      <c r="C562" s="15"/>
      <c r="D562" s="15"/>
      <c r="E562" s="15"/>
      <c r="F562" s="15"/>
      <c r="G562" s="15"/>
      <c r="H562" s="15"/>
      <c r="I562" s="20"/>
      <c r="J562" s="20"/>
      <c r="K562" s="20"/>
      <c r="L562" s="32"/>
      <c r="M562" s="15"/>
      <c r="N562" s="15"/>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c r="BP562" s="11"/>
      <c r="BQ562" s="11"/>
      <c r="BR562" s="11"/>
      <c r="BS562" s="11"/>
      <c r="BT562" s="11"/>
      <c r="BU562" s="11"/>
      <c r="BV562" s="11"/>
      <c r="BW562" s="11"/>
      <c r="BX562" s="11"/>
      <c r="BY562" s="11"/>
      <c r="BZ562" s="11"/>
      <c r="CA562" s="11"/>
      <c r="CB562" s="11"/>
      <c r="CC562" s="11"/>
      <c r="CD562" s="11"/>
    </row>
    <row r="563" spans="1:82" s="13" customFormat="1" x14ac:dyDescent="0.25">
      <c r="A563" s="18"/>
      <c r="B563" s="11"/>
      <c r="C563" s="15"/>
      <c r="D563" s="15"/>
      <c r="E563" s="15"/>
      <c r="F563" s="15"/>
      <c r="G563" s="15"/>
      <c r="H563" s="15"/>
      <c r="I563" s="20"/>
      <c r="J563" s="20"/>
      <c r="K563" s="20"/>
      <c r="L563" s="32"/>
      <c r="M563" s="15"/>
      <c r="N563" s="15"/>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c r="BM563" s="11"/>
      <c r="BN563" s="11"/>
      <c r="BO563" s="11"/>
      <c r="BP563" s="11"/>
      <c r="BQ563" s="11"/>
      <c r="BR563" s="11"/>
      <c r="BS563" s="11"/>
      <c r="BT563" s="11"/>
      <c r="BU563" s="11"/>
      <c r="BV563" s="11"/>
      <c r="BW563" s="11"/>
      <c r="BX563" s="11"/>
      <c r="BY563" s="11"/>
      <c r="BZ563" s="11"/>
      <c r="CA563" s="11"/>
      <c r="CB563" s="11"/>
      <c r="CC563" s="11"/>
      <c r="CD563" s="11"/>
    </row>
    <row r="564" spans="1:82" s="13" customFormat="1" x14ac:dyDescent="0.25">
      <c r="A564" s="18"/>
      <c r="B564" s="11"/>
      <c r="C564" s="15"/>
      <c r="D564" s="15"/>
      <c r="E564" s="15"/>
      <c r="F564" s="15"/>
      <c r="G564" s="15"/>
      <c r="H564" s="15"/>
      <c r="I564" s="20"/>
      <c r="J564" s="20"/>
      <c r="K564" s="20"/>
      <c r="L564" s="32"/>
      <c r="M564" s="15"/>
      <c r="N564" s="15"/>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c r="BP564" s="11"/>
      <c r="BQ564" s="11"/>
      <c r="BR564" s="11"/>
      <c r="BS564" s="11"/>
      <c r="BT564" s="11"/>
      <c r="BU564" s="11"/>
      <c r="BV564" s="11"/>
      <c r="BW564" s="11"/>
      <c r="BX564" s="11"/>
      <c r="BY564" s="11"/>
      <c r="BZ564" s="11"/>
      <c r="CA564" s="11"/>
      <c r="CB564" s="11"/>
      <c r="CC564" s="11"/>
      <c r="CD564" s="11"/>
    </row>
    <row r="565" spans="1:82" s="13" customFormat="1" x14ac:dyDescent="0.25">
      <c r="A565" s="18"/>
      <c r="B565" s="11"/>
      <c r="C565" s="15"/>
      <c r="D565" s="15"/>
      <c r="E565" s="15"/>
      <c r="F565" s="15"/>
      <c r="G565" s="15"/>
      <c r="H565" s="15"/>
      <c r="I565" s="20"/>
      <c r="J565" s="20"/>
      <c r="K565" s="20"/>
      <c r="L565" s="32"/>
      <c r="M565" s="15"/>
      <c r="N565" s="15"/>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c r="BM565" s="11"/>
      <c r="BN565" s="11"/>
      <c r="BO565" s="11"/>
      <c r="BP565" s="11"/>
      <c r="BQ565" s="11"/>
      <c r="BR565" s="11"/>
      <c r="BS565" s="11"/>
      <c r="BT565" s="11"/>
      <c r="BU565" s="11"/>
      <c r="BV565" s="11"/>
      <c r="BW565" s="11"/>
      <c r="BX565" s="11"/>
      <c r="BY565" s="11"/>
      <c r="BZ565" s="11"/>
      <c r="CA565" s="11"/>
      <c r="CB565" s="11"/>
      <c r="CC565" s="11"/>
      <c r="CD565" s="11"/>
    </row>
    <row r="566" spans="1:82" s="13" customFormat="1" x14ac:dyDescent="0.25">
      <c r="A566" s="18"/>
      <c r="B566" s="11"/>
      <c r="C566" s="15"/>
      <c r="D566" s="15"/>
      <c r="E566" s="15"/>
      <c r="F566" s="15"/>
      <c r="G566" s="15"/>
      <c r="H566" s="15"/>
      <c r="I566" s="20"/>
      <c r="J566" s="20"/>
      <c r="K566" s="20"/>
      <c r="L566" s="32"/>
      <c r="M566" s="15"/>
      <c r="N566" s="15"/>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c r="BM566" s="11"/>
      <c r="BN566" s="11"/>
      <c r="BO566" s="11"/>
      <c r="BP566" s="11"/>
      <c r="BQ566" s="11"/>
      <c r="BR566" s="11"/>
      <c r="BS566" s="11"/>
      <c r="BT566" s="11"/>
      <c r="BU566" s="11"/>
      <c r="BV566" s="11"/>
      <c r="BW566" s="11"/>
      <c r="BX566" s="11"/>
      <c r="BY566" s="11"/>
      <c r="BZ566" s="11"/>
      <c r="CA566" s="11"/>
      <c r="CB566" s="11"/>
      <c r="CC566" s="11"/>
      <c r="CD566" s="11"/>
    </row>
    <row r="567" spans="1:82" s="13" customFormat="1" x14ac:dyDescent="0.25">
      <c r="A567" s="18"/>
      <c r="B567" s="11"/>
      <c r="C567" s="15"/>
      <c r="D567" s="15"/>
      <c r="E567" s="15"/>
      <c r="F567" s="15"/>
      <c r="G567" s="15"/>
      <c r="H567" s="15"/>
      <c r="I567" s="20"/>
      <c r="J567" s="20"/>
      <c r="K567" s="20"/>
      <c r="L567" s="32"/>
      <c r="M567" s="15"/>
      <c r="N567" s="15"/>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c r="BM567" s="11"/>
      <c r="BN567" s="11"/>
      <c r="BO567" s="11"/>
      <c r="BP567" s="11"/>
      <c r="BQ567" s="11"/>
      <c r="BR567" s="11"/>
      <c r="BS567" s="11"/>
      <c r="BT567" s="11"/>
      <c r="BU567" s="11"/>
      <c r="BV567" s="11"/>
      <c r="BW567" s="11"/>
      <c r="BX567" s="11"/>
      <c r="BY567" s="11"/>
      <c r="BZ567" s="11"/>
      <c r="CA567" s="11"/>
      <c r="CB567" s="11"/>
      <c r="CC567" s="11"/>
      <c r="CD567" s="11"/>
    </row>
    <row r="568" spans="1:82" s="13" customFormat="1" x14ac:dyDescent="0.25">
      <c r="A568" s="18"/>
      <c r="B568" s="11"/>
      <c r="C568" s="15"/>
      <c r="D568" s="15"/>
      <c r="E568" s="15"/>
      <c r="F568" s="15"/>
      <c r="G568" s="15"/>
      <c r="H568" s="15"/>
      <c r="I568" s="20"/>
      <c r="J568" s="20"/>
      <c r="K568" s="20"/>
      <c r="L568" s="32"/>
      <c r="M568" s="15"/>
      <c r="N568" s="15"/>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c r="BM568" s="11"/>
      <c r="BN568" s="11"/>
      <c r="BO568" s="11"/>
      <c r="BP568" s="11"/>
      <c r="BQ568" s="11"/>
      <c r="BR568" s="11"/>
      <c r="BS568" s="11"/>
      <c r="BT568" s="11"/>
      <c r="BU568" s="11"/>
      <c r="BV568" s="11"/>
      <c r="BW568" s="11"/>
      <c r="BX568" s="11"/>
      <c r="BY568" s="11"/>
      <c r="BZ568" s="11"/>
      <c r="CA568" s="11"/>
      <c r="CB568" s="11"/>
      <c r="CC568" s="11"/>
      <c r="CD568" s="11"/>
    </row>
    <row r="569" spans="1:82" s="13" customFormat="1" x14ac:dyDescent="0.25">
      <c r="A569" s="18"/>
      <c r="B569" s="11"/>
      <c r="C569" s="15"/>
      <c r="D569" s="15"/>
      <c r="E569" s="15"/>
      <c r="F569" s="15"/>
      <c r="G569" s="15"/>
      <c r="H569" s="15"/>
      <c r="I569" s="20"/>
      <c r="J569" s="20"/>
      <c r="K569" s="20"/>
      <c r="L569" s="32"/>
      <c r="M569" s="15"/>
      <c r="N569" s="15"/>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c r="BM569" s="11"/>
      <c r="BN569" s="11"/>
      <c r="BO569" s="11"/>
      <c r="BP569" s="11"/>
      <c r="BQ569" s="11"/>
      <c r="BR569" s="11"/>
      <c r="BS569" s="11"/>
      <c r="BT569" s="11"/>
      <c r="BU569" s="11"/>
      <c r="BV569" s="11"/>
      <c r="BW569" s="11"/>
      <c r="BX569" s="11"/>
      <c r="BY569" s="11"/>
      <c r="BZ569" s="11"/>
      <c r="CA569" s="11"/>
      <c r="CB569" s="11"/>
      <c r="CC569" s="11"/>
      <c r="CD569" s="11"/>
    </row>
    <row r="570" spans="1:82" s="13" customFormat="1" x14ac:dyDescent="0.25">
      <c r="A570" s="18"/>
      <c r="B570" s="11"/>
      <c r="C570" s="15"/>
      <c r="D570" s="15"/>
      <c r="E570" s="15"/>
      <c r="F570" s="15"/>
      <c r="G570" s="15"/>
      <c r="H570" s="15"/>
      <c r="I570" s="20"/>
      <c r="J570" s="20"/>
      <c r="K570" s="20"/>
      <c r="L570" s="32"/>
      <c r="M570" s="15"/>
      <c r="N570" s="15"/>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c r="BM570" s="11"/>
      <c r="BN570" s="11"/>
      <c r="BO570" s="11"/>
      <c r="BP570" s="11"/>
      <c r="BQ570" s="11"/>
      <c r="BR570" s="11"/>
      <c r="BS570" s="11"/>
      <c r="BT570" s="11"/>
      <c r="BU570" s="11"/>
      <c r="BV570" s="11"/>
      <c r="BW570" s="11"/>
      <c r="BX570" s="11"/>
      <c r="BY570" s="11"/>
      <c r="BZ570" s="11"/>
      <c r="CA570" s="11"/>
      <c r="CB570" s="11"/>
      <c r="CC570" s="11"/>
      <c r="CD570" s="11"/>
    </row>
    <row r="571" spans="1:82" s="13" customFormat="1" x14ac:dyDescent="0.25">
      <c r="A571" s="18"/>
      <c r="B571" s="11"/>
      <c r="C571" s="15"/>
      <c r="D571" s="15"/>
      <c r="E571" s="15"/>
      <c r="F571" s="15"/>
      <c r="G571" s="15"/>
      <c r="H571" s="15"/>
      <c r="I571" s="20"/>
      <c r="J571" s="20"/>
      <c r="K571" s="20"/>
      <c r="L571" s="32"/>
      <c r="M571" s="15"/>
      <c r="N571" s="15"/>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c r="BM571" s="11"/>
      <c r="BN571" s="11"/>
      <c r="BO571" s="11"/>
      <c r="BP571" s="11"/>
      <c r="BQ571" s="11"/>
      <c r="BR571" s="11"/>
      <c r="BS571" s="11"/>
      <c r="BT571" s="11"/>
      <c r="BU571" s="11"/>
      <c r="BV571" s="11"/>
      <c r="BW571" s="11"/>
      <c r="BX571" s="11"/>
      <c r="BY571" s="11"/>
      <c r="BZ571" s="11"/>
      <c r="CA571" s="11"/>
      <c r="CB571" s="11"/>
      <c r="CC571" s="11"/>
      <c r="CD571" s="11"/>
    </row>
    <row r="572" spans="1:82" s="13" customFormat="1" x14ac:dyDescent="0.25">
      <c r="A572" s="18"/>
      <c r="B572" s="11"/>
      <c r="C572" s="15"/>
      <c r="D572" s="15"/>
      <c r="E572" s="15"/>
      <c r="F572" s="15"/>
      <c r="G572" s="15"/>
      <c r="H572" s="15"/>
      <c r="I572" s="20"/>
      <c r="J572" s="20"/>
      <c r="K572" s="20"/>
      <c r="L572" s="32"/>
      <c r="M572" s="15"/>
      <c r="N572" s="15"/>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c r="BM572" s="11"/>
      <c r="BN572" s="11"/>
      <c r="BO572" s="11"/>
      <c r="BP572" s="11"/>
      <c r="BQ572" s="11"/>
      <c r="BR572" s="11"/>
      <c r="BS572" s="11"/>
      <c r="BT572" s="11"/>
      <c r="BU572" s="11"/>
      <c r="BV572" s="11"/>
      <c r="BW572" s="11"/>
      <c r="BX572" s="11"/>
      <c r="BY572" s="11"/>
      <c r="BZ572" s="11"/>
      <c r="CA572" s="11"/>
      <c r="CB572" s="11"/>
      <c r="CC572" s="11"/>
      <c r="CD572" s="11"/>
    </row>
    <row r="573" spans="1:82" s="13" customFormat="1" x14ac:dyDescent="0.25">
      <c r="A573" s="18"/>
      <c r="B573" s="11"/>
      <c r="C573" s="15"/>
      <c r="D573" s="15"/>
      <c r="E573" s="15"/>
      <c r="F573" s="15"/>
      <c r="G573" s="15"/>
      <c r="H573" s="15"/>
      <c r="I573" s="20"/>
      <c r="J573" s="20"/>
      <c r="K573" s="20"/>
      <c r="L573" s="32"/>
      <c r="M573" s="15"/>
      <c r="N573" s="15"/>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c r="BM573" s="11"/>
      <c r="BN573" s="11"/>
      <c r="BO573" s="11"/>
      <c r="BP573" s="11"/>
      <c r="BQ573" s="11"/>
      <c r="BR573" s="11"/>
      <c r="BS573" s="11"/>
      <c r="BT573" s="11"/>
      <c r="BU573" s="11"/>
      <c r="BV573" s="11"/>
      <c r="BW573" s="11"/>
      <c r="BX573" s="11"/>
      <c r="BY573" s="11"/>
      <c r="BZ573" s="11"/>
      <c r="CA573" s="11"/>
      <c r="CB573" s="11"/>
      <c r="CC573" s="11"/>
      <c r="CD573" s="11"/>
    </row>
    <row r="574" spans="1:82" s="13" customFormat="1" x14ac:dyDescent="0.25">
      <c r="A574" s="18"/>
      <c r="B574" s="11"/>
      <c r="C574" s="15"/>
      <c r="D574" s="15"/>
      <c r="E574" s="15"/>
      <c r="F574" s="15"/>
      <c r="G574" s="15"/>
      <c r="H574" s="15"/>
      <c r="I574" s="20"/>
      <c r="J574" s="20"/>
      <c r="K574" s="20"/>
      <c r="L574" s="32"/>
      <c r="M574" s="15"/>
      <c r="N574" s="15"/>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c r="BM574" s="11"/>
      <c r="BN574" s="11"/>
      <c r="BO574" s="11"/>
      <c r="BP574" s="11"/>
      <c r="BQ574" s="11"/>
      <c r="BR574" s="11"/>
      <c r="BS574" s="11"/>
      <c r="BT574" s="11"/>
      <c r="BU574" s="11"/>
      <c r="BV574" s="11"/>
      <c r="BW574" s="11"/>
      <c r="BX574" s="11"/>
      <c r="BY574" s="11"/>
      <c r="BZ574" s="11"/>
      <c r="CA574" s="11"/>
      <c r="CB574" s="11"/>
      <c r="CC574" s="11"/>
      <c r="CD574" s="11"/>
    </row>
    <row r="575" spans="1:82" s="13" customFormat="1" x14ac:dyDescent="0.25">
      <c r="A575" s="18"/>
      <c r="B575" s="11"/>
      <c r="C575" s="15"/>
      <c r="D575" s="15"/>
      <c r="E575" s="15"/>
      <c r="F575" s="15"/>
      <c r="G575" s="15"/>
      <c r="H575" s="15"/>
      <c r="I575" s="20"/>
      <c r="J575" s="20"/>
      <c r="K575" s="20"/>
      <c r="L575" s="32"/>
      <c r="M575" s="15"/>
      <c r="N575" s="15"/>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c r="BM575" s="11"/>
      <c r="BN575" s="11"/>
      <c r="BO575" s="11"/>
      <c r="BP575" s="11"/>
      <c r="BQ575" s="11"/>
      <c r="BR575" s="11"/>
      <c r="BS575" s="11"/>
      <c r="BT575" s="11"/>
      <c r="BU575" s="11"/>
      <c r="BV575" s="11"/>
      <c r="BW575" s="11"/>
      <c r="BX575" s="11"/>
      <c r="BY575" s="11"/>
      <c r="BZ575" s="11"/>
      <c r="CA575" s="11"/>
      <c r="CB575" s="11"/>
      <c r="CC575" s="11"/>
      <c r="CD575" s="11"/>
    </row>
    <row r="576" spans="1:82" s="13" customFormat="1" x14ac:dyDescent="0.25">
      <c r="A576" s="18"/>
      <c r="B576" s="11"/>
      <c r="C576" s="15"/>
      <c r="D576" s="15"/>
      <c r="E576" s="15"/>
      <c r="F576" s="15"/>
      <c r="G576" s="15"/>
      <c r="H576" s="15"/>
      <c r="I576" s="20"/>
      <c r="J576" s="20"/>
      <c r="K576" s="20"/>
      <c r="L576" s="32"/>
      <c r="M576" s="15"/>
      <c r="N576" s="15"/>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c r="BM576" s="11"/>
      <c r="BN576" s="11"/>
      <c r="BO576" s="11"/>
      <c r="BP576" s="11"/>
      <c r="BQ576" s="11"/>
      <c r="BR576" s="11"/>
      <c r="BS576" s="11"/>
      <c r="BT576" s="11"/>
      <c r="BU576" s="11"/>
      <c r="BV576" s="11"/>
      <c r="BW576" s="11"/>
      <c r="BX576" s="11"/>
      <c r="BY576" s="11"/>
      <c r="BZ576" s="11"/>
      <c r="CA576" s="11"/>
      <c r="CB576" s="11"/>
      <c r="CC576" s="11"/>
      <c r="CD576" s="11"/>
    </row>
    <row r="577" spans="1:82" s="13" customFormat="1" x14ac:dyDescent="0.25">
      <c r="A577" s="18"/>
      <c r="B577" s="11"/>
      <c r="C577" s="15"/>
      <c r="D577" s="15"/>
      <c r="E577" s="15"/>
      <c r="F577" s="15"/>
      <c r="G577" s="15"/>
      <c r="H577" s="15"/>
      <c r="I577" s="20"/>
      <c r="J577" s="20"/>
      <c r="K577" s="20"/>
      <c r="L577" s="32"/>
      <c r="M577" s="15"/>
      <c r="N577" s="15"/>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c r="BM577" s="11"/>
      <c r="BN577" s="11"/>
      <c r="BO577" s="11"/>
      <c r="BP577" s="11"/>
      <c r="BQ577" s="11"/>
      <c r="BR577" s="11"/>
      <c r="BS577" s="11"/>
      <c r="BT577" s="11"/>
      <c r="BU577" s="11"/>
      <c r="BV577" s="11"/>
      <c r="BW577" s="11"/>
      <c r="BX577" s="11"/>
      <c r="BY577" s="11"/>
      <c r="BZ577" s="11"/>
      <c r="CA577" s="11"/>
      <c r="CB577" s="11"/>
      <c r="CC577" s="11"/>
      <c r="CD577" s="11"/>
    </row>
    <row r="578" spans="1:82" s="13" customFormat="1" x14ac:dyDescent="0.25">
      <c r="A578" s="18"/>
      <c r="B578" s="11"/>
      <c r="C578" s="15"/>
      <c r="D578" s="15"/>
      <c r="E578" s="15"/>
      <c r="F578" s="15"/>
      <c r="G578" s="15"/>
      <c r="H578" s="15"/>
      <c r="I578" s="20"/>
      <c r="J578" s="20"/>
      <c r="K578" s="20"/>
      <c r="L578" s="32"/>
      <c r="M578" s="15"/>
      <c r="N578" s="15"/>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c r="BP578" s="11"/>
      <c r="BQ578" s="11"/>
      <c r="BR578" s="11"/>
      <c r="BS578" s="11"/>
      <c r="BT578" s="11"/>
      <c r="BU578" s="11"/>
      <c r="BV578" s="11"/>
      <c r="BW578" s="11"/>
      <c r="BX578" s="11"/>
      <c r="BY578" s="11"/>
      <c r="BZ578" s="11"/>
      <c r="CA578" s="11"/>
      <c r="CB578" s="11"/>
      <c r="CC578" s="11"/>
      <c r="CD578" s="11"/>
    </row>
    <row r="579" spans="1:82" s="13" customFormat="1" x14ac:dyDescent="0.25">
      <c r="A579" s="18"/>
      <c r="B579" s="11"/>
      <c r="C579" s="15"/>
      <c r="D579" s="15"/>
      <c r="E579" s="15"/>
      <c r="F579" s="15"/>
      <c r="G579" s="15"/>
      <c r="H579" s="15"/>
      <c r="I579" s="20"/>
      <c r="J579" s="20"/>
      <c r="K579" s="20"/>
      <c r="L579" s="32"/>
      <c r="M579" s="15"/>
      <c r="N579" s="15"/>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c r="BM579" s="11"/>
      <c r="BN579" s="11"/>
      <c r="BO579" s="11"/>
      <c r="BP579" s="11"/>
      <c r="BQ579" s="11"/>
      <c r="BR579" s="11"/>
      <c r="BS579" s="11"/>
      <c r="BT579" s="11"/>
      <c r="BU579" s="11"/>
      <c r="BV579" s="11"/>
      <c r="BW579" s="11"/>
      <c r="BX579" s="11"/>
      <c r="BY579" s="11"/>
      <c r="BZ579" s="11"/>
      <c r="CA579" s="11"/>
      <c r="CB579" s="11"/>
      <c r="CC579" s="11"/>
      <c r="CD579" s="11"/>
    </row>
    <row r="580" spans="1:82" s="13" customFormat="1" x14ac:dyDescent="0.25">
      <c r="A580" s="18"/>
      <c r="B580" s="11"/>
      <c r="C580" s="15"/>
      <c r="D580" s="15"/>
      <c r="E580" s="15"/>
      <c r="F580" s="15"/>
      <c r="G580" s="15"/>
      <c r="H580" s="15"/>
      <c r="I580" s="20"/>
      <c r="J580" s="20"/>
      <c r="K580" s="20"/>
      <c r="L580" s="32"/>
      <c r="M580" s="15"/>
      <c r="N580" s="15"/>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c r="BP580" s="11"/>
      <c r="BQ580" s="11"/>
      <c r="BR580" s="11"/>
      <c r="BS580" s="11"/>
      <c r="BT580" s="11"/>
      <c r="BU580" s="11"/>
      <c r="BV580" s="11"/>
      <c r="BW580" s="11"/>
      <c r="BX580" s="11"/>
      <c r="BY580" s="11"/>
      <c r="BZ580" s="11"/>
      <c r="CA580" s="11"/>
      <c r="CB580" s="11"/>
      <c r="CC580" s="11"/>
      <c r="CD580" s="11"/>
    </row>
    <row r="581" spans="1:82" s="13" customFormat="1" x14ac:dyDescent="0.25">
      <c r="A581" s="18"/>
      <c r="B581" s="11"/>
      <c r="C581" s="15"/>
      <c r="D581" s="15"/>
      <c r="E581" s="15"/>
      <c r="F581" s="15"/>
      <c r="G581" s="15"/>
      <c r="H581" s="15"/>
      <c r="I581" s="20"/>
      <c r="J581" s="20"/>
      <c r="K581" s="20"/>
      <c r="L581" s="32"/>
      <c r="M581" s="15"/>
      <c r="N581" s="15"/>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c r="BM581" s="11"/>
      <c r="BN581" s="11"/>
      <c r="BO581" s="11"/>
      <c r="BP581" s="11"/>
      <c r="BQ581" s="11"/>
      <c r="BR581" s="11"/>
      <c r="BS581" s="11"/>
      <c r="BT581" s="11"/>
      <c r="BU581" s="11"/>
      <c r="BV581" s="11"/>
      <c r="BW581" s="11"/>
      <c r="BX581" s="11"/>
      <c r="BY581" s="11"/>
      <c r="BZ581" s="11"/>
      <c r="CA581" s="11"/>
      <c r="CB581" s="11"/>
      <c r="CC581" s="11"/>
      <c r="CD581" s="11"/>
    </row>
    <row r="582" spans="1:82" s="13" customFormat="1" x14ac:dyDescent="0.25">
      <c r="A582" s="18"/>
      <c r="B582" s="11"/>
      <c r="C582" s="15"/>
      <c r="D582" s="15"/>
      <c r="E582" s="15"/>
      <c r="F582" s="15"/>
      <c r="G582" s="15"/>
      <c r="H582" s="15"/>
      <c r="I582" s="20"/>
      <c r="J582" s="20"/>
      <c r="K582" s="20"/>
      <c r="L582" s="32"/>
      <c r="M582" s="15"/>
      <c r="N582" s="15"/>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c r="BM582" s="11"/>
      <c r="BN582" s="11"/>
      <c r="BO582" s="11"/>
      <c r="BP582" s="11"/>
      <c r="BQ582" s="11"/>
      <c r="BR582" s="11"/>
      <c r="BS582" s="11"/>
      <c r="BT582" s="11"/>
      <c r="BU582" s="11"/>
      <c r="BV582" s="11"/>
      <c r="BW582" s="11"/>
      <c r="BX582" s="11"/>
      <c r="BY582" s="11"/>
      <c r="BZ582" s="11"/>
      <c r="CA582" s="11"/>
      <c r="CB582" s="11"/>
      <c r="CC582" s="11"/>
      <c r="CD582" s="11"/>
    </row>
    <row r="583" spans="1:82" s="13" customFormat="1" x14ac:dyDescent="0.25">
      <c r="A583" s="18"/>
      <c r="B583" s="11"/>
      <c r="C583" s="15"/>
      <c r="D583" s="15"/>
      <c r="E583" s="15"/>
      <c r="F583" s="15"/>
      <c r="G583" s="15"/>
      <c r="H583" s="15"/>
      <c r="I583" s="20"/>
      <c r="J583" s="20"/>
      <c r="K583" s="20"/>
      <c r="L583" s="32"/>
      <c r="M583" s="15"/>
      <c r="N583" s="15"/>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c r="BM583" s="11"/>
      <c r="BN583" s="11"/>
      <c r="BO583" s="11"/>
      <c r="BP583" s="11"/>
      <c r="BQ583" s="11"/>
      <c r="BR583" s="11"/>
      <c r="BS583" s="11"/>
      <c r="BT583" s="11"/>
      <c r="BU583" s="11"/>
      <c r="BV583" s="11"/>
      <c r="BW583" s="11"/>
      <c r="BX583" s="11"/>
      <c r="BY583" s="11"/>
      <c r="BZ583" s="11"/>
      <c r="CA583" s="11"/>
      <c r="CB583" s="11"/>
      <c r="CC583" s="11"/>
      <c r="CD583" s="11"/>
    </row>
    <row r="584" spans="1:82" s="13" customFormat="1" x14ac:dyDescent="0.25">
      <c r="A584" s="18"/>
      <c r="B584" s="11"/>
      <c r="C584" s="15"/>
      <c r="D584" s="15"/>
      <c r="E584" s="15"/>
      <c r="F584" s="15"/>
      <c r="G584" s="15"/>
      <c r="H584" s="15"/>
      <c r="I584" s="20"/>
      <c r="J584" s="20"/>
      <c r="K584" s="20"/>
      <c r="L584" s="32"/>
      <c r="M584" s="15"/>
      <c r="N584" s="15"/>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c r="BM584" s="11"/>
      <c r="BN584" s="11"/>
      <c r="BO584" s="11"/>
      <c r="BP584" s="11"/>
      <c r="BQ584" s="11"/>
      <c r="BR584" s="11"/>
      <c r="BS584" s="11"/>
      <c r="BT584" s="11"/>
      <c r="BU584" s="11"/>
      <c r="BV584" s="11"/>
      <c r="BW584" s="11"/>
      <c r="BX584" s="11"/>
      <c r="BY584" s="11"/>
      <c r="BZ584" s="11"/>
      <c r="CA584" s="11"/>
      <c r="CB584" s="11"/>
      <c r="CC584" s="11"/>
      <c r="CD584" s="11"/>
    </row>
    <row r="585" spans="1:82" s="13" customFormat="1" x14ac:dyDescent="0.25">
      <c r="A585" s="18"/>
      <c r="B585" s="11"/>
      <c r="C585" s="15"/>
      <c r="D585" s="15"/>
      <c r="E585" s="15"/>
      <c r="F585" s="15"/>
      <c r="G585" s="15"/>
      <c r="H585" s="15"/>
      <c r="I585" s="20"/>
      <c r="J585" s="20"/>
      <c r="K585" s="20"/>
      <c r="L585" s="32"/>
      <c r="M585" s="15"/>
      <c r="N585" s="15"/>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c r="BM585" s="11"/>
      <c r="BN585" s="11"/>
      <c r="BO585" s="11"/>
      <c r="BP585" s="11"/>
      <c r="BQ585" s="11"/>
      <c r="BR585" s="11"/>
      <c r="BS585" s="11"/>
      <c r="BT585" s="11"/>
      <c r="BU585" s="11"/>
      <c r="BV585" s="11"/>
      <c r="BW585" s="11"/>
      <c r="BX585" s="11"/>
      <c r="BY585" s="11"/>
      <c r="BZ585" s="11"/>
      <c r="CA585" s="11"/>
      <c r="CB585" s="11"/>
      <c r="CC585" s="11"/>
      <c r="CD585" s="11"/>
    </row>
    <row r="586" spans="1:82" s="13" customFormat="1" x14ac:dyDescent="0.25">
      <c r="A586" s="18"/>
      <c r="B586" s="11"/>
      <c r="C586" s="15"/>
      <c r="D586" s="15"/>
      <c r="E586" s="15"/>
      <c r="F586" s="15"/>
      <c r="G586" s="15"/>
      <c r="H586" s="15"/>
      <c r="I586" s="20"/>
      <c r="J586" s="20"/>
      <c r="K586" s="20"/>
      <c r="L586" s="32"/>
      <c r="M586" s="15"/>
      <c r="N586" s="15"/>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c r="BP586" s="11"/>
      <c r="BQ586" s="11"/>
      <c r="BR586" s="11"/>
      <c r="BS586" s="11"/>
      <c r="BT586" s="11"/>
      <c r="BU586" s="11"/>
      <c r="BV586" s="11"/>
      <c r="BW586" s="11"/>
      <c r="BX586" s="11"/>
      <c r="BY586" s="11"/>
      <c r="BZ586" s="11"/>
      <c r="CA586" s="11"/>
      <c r="CB586" s="11"/>
      <c r="CC586" s="11"/>
      <c r="CD586" s="11"/>
    </row>
    <row r="587" spans="1:82" s="13" customFormat="1" x14ac:dyDescent="0.25">
      <c r="A587" s="18"/>
      <c r="B587" s="11"/>
      <c r="C587" s="15"/>
      <c r="D587" s="15"/>
      <c r="E587" s="15"/>
      <c r="F587" s="15"/>
      <c r="G587" s="15"/>
      <c r="H587" s="15"/>
      <c r="I587" s="20"/>
      <c r="J587" s="20"/>
      <c r="K587" s="20"/>
      <c r="L587" s="32"/>
      <c r="M587" s="15"/>
      <c r="N587" s="15"/>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c r="BU587" s="11"/>
      <c r="BV587" s="11"/>
      <c r="BW587" s="11"/>
      <c r="BX587" s="11"/>
      <c r="BY587" s="11"/>
      <c r="BZ587" s="11"/>
      <c r="CA587" s="11"/>
      <c r="CB587" s="11"/>
      <c r="CC587" s="11"/>
      <c r="CD587" s="11"/>
    </row>
    <row r="588" spans="1:82" s="13" customFormat="1" x14ac:dyDescent="0.25">
      <c r="A588" s="18"/>
      <c r="B588" s="11"/>
      <c r="C588" s="15"/>
      <c r="D588" s="15"/>
      <c r="E588" s="15"/>
      <c r="F588" s="15"/>
      <c r="G588" s="15"/>
      <c r="H588" s="15"/>
      <c r="I588" s="20"/>
      <c r="J588" s="20"/>
      <c r="K588" s="20"/>
      <c r="L588" s="32"/>
      <c r="M588" s="15"/>
      <c r="N588" s="15"/>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c r="BM588" s="11"/>
      <c r="BN588" s="11"/>
      <c r="BO588" s="11"/>
      <c r="BP588" s="11"/>
      <c r="BQ588" s="11"/>
      <c r="BR588" s="11"/>
      <c r="BS588" s="11"/>
      <c r="BT588" s="11"/>
      <c r="BU588" s="11"/>
      <c r="BV588" s="11"/>
      <c r="BW588" s="11"/>
      <c r="BX588" s="11"/>
      <c r="BY588" s="11"/>
      <c r="BZ588" s="11"/>
      <c r="CA588" s="11"/>
      <c r="CB588" s="11"/>
      <c r="CC588" s="11"/>
      <c r="CD588" s="11"/>
    </row>
    <row r="589" spans="1:82" s="13" customFormat="1" x14ac:dyDescent="0.25">
      <c r="A589" s="18"/>
      <c r="B589" s="11"/>
      <c r="C589" s="15"/>
      <c r="D589" s="15"/>
      <c r="E589" s="15"/>
      <c r="F589" s="15"/>
      <c r="G589" s="15"/>
      <c r="H589" s="15"/>
      <c r="I589" s="20"/>
      <c r="J589" s="20"/>
      <c r="K589" s="20"/>
      <c r="L589" s="32"/>
      <c r="M589" s="15"/>
      <c r="N589" s="15"/>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c r="BM589" s="11"/>
      <c r="BN589" s="11"/>
      <c r="BO589" s="11"/>
      <c r="BP589" s="11"/>
      <c r="BQ589" s="11"/>
      <c r="BR589" s="11"/>
      <c r="BS589" s="11"/>
      <c r="BT589" s="11"/>
      <c r="BU589" s="11"/>
      <c r="BV589" s="11"/>
      <c r="BW589" s="11"/>
      <c r="BX589" s="11"/>
      <c r="BY589" s="11"/>
      <c r="BZ589" s="11"/>
      <c r="CA589" s="11"/>
      <c r="CB589" s="11"/>
      <c r="CC589" s="11"/>
      <c r="CD589" s="11"/>
    </row>
    <row r="590" spans="1:82" s="13" customFormat="1" x14ac:dyDescent="0.25">
      <c r="A590" s="18"/>
      <c r="B590" s="11"/>
      <c r="C590" s="15"/>
      <c r="D590" s="15"/>
      <c r="E590" s="15"/>
      <c r="F590" s="15"/>
      <c r="G590" s="15"/>
      <c r="H590" s="15"/>
      <c r="I590" s="20"/>
      <c r="J590" s="20"/>
      <c r="K590" s="20"/>
      <c r="L590" s="32"/>
      <c r="M590" s="15"/>
      <c r="N590" s="15"/>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c r="BM590" s="11"/>
      <c r="BN590" s="11"/>
      <c r="BO590" s="11"/>
      <c r="BP590" s="11"/>
      <c r="BQ590" s="11"/>
      <c r="BR590" s="11"/>
      <c r="BS590" s="11"/>
      <c r="BT590" s="11"/>
      <c r="BU590" s="11"/>
      <c r="BV590" s="11"/>
      <c r="BW590" s="11"/>
      <c r="BX590" s="11"/>
      <c r="BY590" s="11"/>
      <c r="BZ590" s="11"/>
      <c r="CA590" s="11"/>
      <c r="CB590" s="11"/>
      <c r="CC590" s="11"/>
      <c r="CD590" s="11"/>
    </row>
    <row r="591" spans="1:82" s="13" customFormat="1" x14ac:dyDescent="0.25">
      <c r="A591" s="18"/>
      <c r="B591" s="11"/>
      <c r="C591" s="15"/>
      <c r="D591" s="15"/>
      <c r="E591" s="15"/>
      <c r="F591" s="15"/>
      <c r="G591" s="15"/>
      <c r="H591" s="15"/>
      <c r="I591" s="20"/>
      <c r="J591" s="20"/>
      <c r="K591" s="20"/>
      <c r="L591" s="32"/>
      <c r="M591" s="15"/>
      <c r="N591" s="15"/>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c r="BM591" s="11"/>
      <c r="BN591" s="11"/>
      <c r="BO591" s="11"/>
      <c r="BP591" s="11"/>
      <c r="BQ591" s="11"/>
      <c r="BR591" s="11"/>
      <c r="BS591" s="11"/>
      <c r="BT591" s="11"/>
      <c r="BU591" s="11"/>
      <c r="BV591" s="11"/>
      <c r="BW591" s="11"/>
      <c r="BX591" s="11"/>
      <c r="BY591" s="11"/>
      <c r="BZ591" s="11"/>
      <c r="CA591" s="11"/>
      <c r="CB591" s="11"/>
      <c r="CC591" s="11"/>
      <c r="CD591" s="11"/>
    </row>
    <row r="592" spans="1:82" s="13" customFormat="1" x14ac:dyDescent="0.25">
      <c r="A592" s="18"/>
      <c r="B592" s="11"/>
      <c r="C592" s="15"/>
      <c r="D592" s="15"/>
      <c r="E592" s="15"/>
      <c r="F592" s="15"/>
      <c r="G592" s="15"/>
      <c r="H592" s="15"/>
      <c r="I592" s="20"/>
      <c r="J592" s="20"/>
      <c r="K592" s="20"/>
      <c r="L592" s="32"/>
      <c r="M592" s="15"/>
      <c r="N592" s="15"/>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c r="BP592" s="11"/>
      <c r="BQ592" s="11"/>
      <c r="BR592" s="11"/>
      <c r="BS592" s="11"/>
      <c r="BT592" s="11"/>
      <c r="BU592" s="11"/>
      <c r="BV592" s="11"/>
      <c r="BW592" s="11"/>
      <c r="BX592" s="11"/>
      <c r="BY592" s="11"/>
      <c r="BZ592" s="11"/>
      <c r="CA592" s="11"/>
      <c r="CB592" s="11"/>
      <c r="CC592" s="11"/>
      <c r="CD592" s="11"/>
    </row>
    <row r="593" spans="1:82" s="13" customFormat="1" x14ac:dyDescent="0.25">
      <c r="A593" s="18"/>
      <c r="B593" s="11"/>
      <c r="C593" s="15"/>
      <c r="D593" s="15"/>
      <c r="E593" s="15"/>
      <c r="F593" s="15"/>
      <c r="G593" s="15"/>
      <c r="H593" s="15"/>
      <c r="I593" s="20"/>
      <c r="J593" s="20"/>
      <c r="K593" s="20"/>
      <c r="L593" s="32"/>
      <c r="M593" s="15"/>
      <c r="N593" s="15"/>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c r="BM593" s="11"/>
      <c r="BN593" s="11"/>
      <c r="BO593" s="11"/>
      <c r="BP593" s="11"/>
      <c r="BQ593" s="11"/>
      <c r="BR593" s="11"/>
      <c r="BS593" s="11"/>
      <c r="BT593" s="11"/>
      <c r="BU593" s="11"/>
      <c r="BV593" s="11"/>
      <c r="BW593" s="11"/>
      <c r="BX593" s="11"/>
      <c r="BY593" s="11"/>
      <c r="BZ593" s="11"/>
      <c r="CA593" s="11"/>
      <c r="CB593" s="11"/>
      <c r="CC593" s="11"/>
      <c r="CD593" s="11"/>
    </row>
    <row r="594" spans="1:82" s="13" customFormat="1" x14ac:dyDescent="0.25">
      <c r="A594" s="18"/>
      <c r="B594" s="11"/>
      <c r="C594" s="15"/>
      <c r="D594" s="15"/>
      <c r="E594" s="15"/>
      <c r="F594" s="15"/>
      <c r="G594" s="15"/>
      <c r="H594" s="15"/>
      <c r="I594" s="20"/>
      <c r="J594" s="20"/>
      <c r="K594" s="20"/>
      <c r="L594" s="32"/>
      <c r="M594" s="15"/>
      <c r="N594" s="15"/>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c r="BM594" s="11"/>
      <c r="BN594" s="11"/>
      <c r="BO594" s="11"/>
      <c r="BP594" s="11"/>
      <c r="BQ594" s="11"/>
      <c r="BR594" s="11"/>
      <c r="BS594" s="11"/>
      <c r="BT594" s="11"/>
      <c r="BU594" s="11"/>
      <c r="BV594" s="11"/>
      <c r="BW594" s="11"/>
      <c r="BX594" s="11"/>
      <c r="BY594" s="11"/>
      <c r="BZ594" s="11"/>
      <c r="CA594" s="11"/>
      <c r="CB594" s="11"/>
      <c r="CC594" s="11"/>
      <c r="CD594" s="11"/>
    </row>
    <row r="595" spans="1:82" s="13" customFormat="1" x14ac:dyDescent="0.25">
      <c r="A595" s="18"/>
      <c r="B595" s="11"/>
      <c r="C595" s="15"/>
      <c r="D595" s="15"/>
      <c r="E595" s="15"/>
      <c r="F595" s="15"/>
      <c r="G595" s="15"/>
      <c r="H595" s="15"/>
      <c r="I595" s="20"/>
      <c r="J595" s="20"/>
      <c r="K595" s="20"/>
      <c r="L595" s="32"/>
      <c r="M595" s="15"/>
      <c r="N595" s="15"/>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c r="BM595" s="11"/>
      <c r="BN595" s="11"/>
      <c r="BO595" s="11"/>
      <c r="BP595" s="11"/>
      <c r="BQ595" s="11"/>
      <c r="BR595" s="11"/>
      <c r="BS595" s="11"/>
      <c r="BT595" s="11"/>
      <c r="BU595" s="11"/>
      <c r="BV595" s="11"/>
      <c r="BW595" s="11"/>
      <c r="BX595" s="11"/>
      <c r="BY595" s="11"/>
      <c r="BZ595" s="11"/>
      <c r="CA595" s="11"/>
      <c r="CB595" s="11"/>
      <c r="CC595" s="11"/>
      <c r="CD595" s="11"/>
    </row>
    <row r="596" spans="1:82" s="13" customFormat="1" x14ac:dyDescent="0.25">
      <c r="A596" s="18"/>
      <c r="B596" s="11"/>
      <c r="C596" s="15"/>
      <c r="D596" s="15"/>
      <c r="E596" s="15"/>
      <c r="F596" s="15"/>
      <c r="G596" s="15"/>
      <c r="H596" s="15"/>
      <c r="I596" s="20"/>
      <c r="J596" s="20"/>
      <c r="K596" s="20"/>
      <c r="L596" s="32"/>
      <c r="M596" s="15"/>
      <c r="N596" s="15"/>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c r="BM596" s="11"/>
      <c r="BN596" s="11"/>
      <c r="BO596" s="11"/>
      <c r="BP596" s="11"/>
      <c r="BQ596" s="11"/>
      <c r="BR596" s="11"/>
      <c r="BS596" s="11"/>
      <c r="BT596" s="11"/>
      <c r="BU596" s="11"/>
      <c r="BV596" s="11"/>
      <c r="BW596" s="11"/>
      <c r="BX596" s="11"/>
      <c r="BY596" s="11"/>
      <c r="BZ596" s="11"/>
      <c r="CA596" s="11"/>
      <c r="CB596" s="11"/>
      <c r="CC596" s="11"/>
      <c r="CD596" s="11"/>
    </row>
    <row r="597" spans="1:82" s="13" customFormat="1" x14ac:dyDescent="0.25">
      <c r="A597" s="18"/>
      <c r="B597" s="11"/>
      <c r="C597" s="15"/>
      <c r="D597" s="15"/>
      <c r="E597" s="15"/>
      <c r="F597" s="15"/>
      <c r="G597" s="15"/>
      <c r="H597" s="15"/>
      <c r="I597" s="20"/>
      <c r="J597" s="20"/>
      <c r="K597" s="20"/>
      <c r="L597" s="32"/>
      <c r="M597" s="15"/>
      <c r="N597" s="15"/>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c r="BU597" s="11"/>
      <c r="BV597" s="11"/>
      <c r="BW597" s="11"/>
      <c r="BX597" s="11"/>
      <c r="BY597" s="11"/>
      <c r="BZ597" s="11"/>
      <c r="CA597" s="11"/>
      <c r="CB597" s="11"/>
      <c r="CC597" s="11"/>
      <c r="CD597" s="11"/>
    </row>
    <row r="598" spans="1:82" s="13" customFormat="1" x14ac:dyDescent="0.25">
      <c r="A598" s="18"/>
      <c r="B598" s="11"/>
      <c r="C598" s="15"/>
      <c r="D598" s="15"/>
      <c r="E598" s="15"/>
      <c r="F598" s="15"/>
      <c r="G598" s="15"/>
      <c r="H598" s="15"/>
      <c r="I598" s="20"/>
      <c r="J598" s="20"/>
      <c r="K598" s="20"/>
      <c r="L598" s="32"/>
      <c r="M598" s="15"/>
      <c r="N598" s="15"/>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c r="BM598" s="11"/>
      <c r="BN598" s="11"/>
      <c r="BO598" s="11"/>
      <c r="BP598" s="11"/>
      <c r="BQ598" s="11"/>
      <c r="BR598" s="11"/>
      <c r="BS598" s="11"/>
      <c r="BT598" s="11"/>
      <c r="BU598" s="11"/>
      <c r="BV598" s="11"/>
      <c r="BW598" s="11"/>
      <c r="BX598" s="11"/>
      <c r="BY598" s="11"/>
      <c r="BZ598" s="11"/>
      <c r="CA598" s="11"/>
      <c r="CB598" s="11"/>
      <c r="CC598" s="11"/>
      <c r="CD598" s="11"/>
    </row>
    <row r="599" spans="1:82" s="13" customFormat="1" x14ac:dyDescent="0.25">
      <c r="A599" s="18"/>
      <c r="B599" s="11"/>
      <c r="C599" s="15"/>
      <c r="D599" s="15"/>
      <c r="E599" s="15"/>
      <c r="F599" s="15"/>
      <c r="G599" s="15"/>
      <c r="H599" s="15"/>
      <c r="I599" s="20"/>
      <c r="J599" s="20"/>
      <c r="K599" s="20"/>
      <c r="L599" s="32"/>
      <c r="M599" s="15"/>
      <c r="N599" s="15"/>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c r="BM599" s="11"/>
      <c r="BN599" s="11"/>
      <c r="BO599" s="11"/>
      <c r="BP599" s="11"/>
      <c r="BQ599" s="11"/>
      <c r="BR599" s="11"/>
      <c r="BS599" s="11"/>
      <c r="BT599" s="11"/>
      <c r="BU599" s="11"/>
      <c r="BV599" s="11"/>
      <c r="BW599" s="11"/>
      <c r="BX599" s="11"/>
      <c r="BY599" s="11"/>
      <c r="BZ599" s="11"/>
      <c r="CA599" s="11"/>
      <c r="CB599" s="11"/>
      <c r="CC599" s="11"/>
      <c r="CD599" s="11"/>
    </row>
    <row r="600" spans="1:82" s="13" customFormat="1" x14ac:dyDescent="0.25">
      <c r="A600" s="18"/>
      <c r="B600" s="11"/>
      <c r="C600" s="15"/>
      <c r="D600" s="15"/>
      <c r="E600" s="15"/>
      <c r="F600" s="15"/>
      <c r="G600" s="15"/>
      <c r="H600" s="15"/>
      <c r="I600" s="20"/>
      <c r="J600" s="20"/>
      <c r="K600" s="20"/>
      <c r="L600" s="32"/>
      <c r="M600" s="15"/>
      <c r="N600" s="15"/>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c r="BM600" s="11"/>
      <c r="BN600" s="11"/>
      <c r="BO600" s="11"/>
      <c r="BP600" s="11"/>
      <c r="BQ600" s="11"/>
      <c r="BR600" s="11"/>
      <c r="BS600" s="11"/>
      <c r="BT600" s="11"/>
      <c r="BU600" s="11"/>
      <c r="BV600" s="11"/>
      <c r="BW600" s="11"/>
      <c r="BX600" s="11"/>
      <c r="BY600" s="11"/>
      <c r="BZ600" s="11"/>
      <c r="CA600" s="11"/>
      <c r="CB600" s="11"/>
      <c r="CC600" s="11"/>
      <c r="CD600" s="11"/>
    </row>
    <row r="601" spans="1:82" s="13" customFormat="1" x14ac:dyDescent="0.25">
      <c r="A601" s="18"/>
      <c r="B601" s="11"/>
      <c r="C601" s="15"/>
      <c r="D601" s="15"/>
      <c r="E601" s="15"/>
      <c r="F601" s="15"/>
      <c r="G601" s="15"/>
      <c r="H601" s="15"/>
      <c r="I601" s="20"/>
      <c r="J601" s="20"/>
      <c r="K601" s="20"/>
      <c r="L601" s="32"/>
      <c r="M601" s="15"/>
      <c r="N601" s="15"/>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c r="BM601" s="11"/>
      <c r="BN601" s="11"/>
      <c r="BO601" s="11"/>
      <c r="BP601" s="11"/>
      <c r="BQ601" s="11"/>
      <c r="BR601" s="11"/>
      <c r="BS601" s="11"/>
      <c r="BT601" s="11"/>
      <c r="BU601" s="11"/>
      <c r="BV601" s="11"/>
      <c r="BW601" s="11"/>
      <c r="BX601" s="11"/>
      <c r="BY601" s="11"/>
      <c r="BZ601" s="11"/>
      <c r="CA601" s="11"/>
      <c r="CB601" s="11"/>
      <c r="CC601" s="11"/>
      <c r="CD601" s="11"/>
    </row>
    <row r="602" spans="1:82" s="13" customFormat="1" x14ac:dyDescent="0.25">
      <c r="A602" s="18"/>
      <c r="B602" s="11"/>
      <c r="C602" s="15"/>
      <c r="D602" s="15"/>
      <c r="E602" s="15"/>
      <c r="F602" s="15"/>
      <c r="G602" s="15"/>
      <c r="H602" s="15"/>
      <c r="I602" s="20"/>
      <c r="J602" s="20"/>
      <c r="K602" s="20"/>
      <c r="L602" s="32"/>
      <c r="M602" s="15"/>
      <c r="N602" s="15"/>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c r="BP602" s="11"/>
      <c r="BQ602" s="11"/>
      <c r="BR602" s="11"/>
      <c r="BS602" s="11"/>
      <c r="BT602" s="11"/>
      <c r="BU602" s="11"/>
      <c r="BV602" s="11"/>
      <c r="BW602" s="11"/>
      <c r="BX602" s="11"/>
      <c r="BY602" s="11"/>
      <c r="BZ602" s="11"/>
      <c r="CA602" s="11"/>
      <c r="CB602" s="11"/>
      <c r="CC602" s="11"/>
      <c r="CD602" s="11"/>
    </row>
    <row r="603" spans="1:82" s="13" customFormat="1" x14ac:dyDescent="0.25">
      <c r="A603" s="18"/>
      <c r="B603" s="11"/>
      <c r="C603" s="15"/>
      <c r="D603" s="15"/>
      <c r="E603" s="15"/>
      <c r="F603" s="15"/>
      <c r="G603" s="15"/>
      <c r="H603" s="15"/>
      <c r="I603" s="20"/>
      <c r="J603" s="20"/>
      <c r="K603" s="20"/>
      <c r="L603" s="32"/>
      <c r="M603" s="15"/>
      <c r="N603" s="15"/>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c r="BM603" s="11"/>
      <c r="BN603" s="11"/>
      <c r="BO603" s="11"/>
      <c r="BP603" s="11"/>
      <c r="BQ603" s="11"/>
      <c r="BR603" s="11"/>
      <c r="BS603" s="11"/>
      <c r="BT603" s="11"/>
      <c r="BU603" s="11"/>
      <c r="BV603" s="11"/>
      <c r="BW603" s="11"/>
      <c r="BX603" s="11"/>
      <c r="BY603" s="11"/>
      <c r="BZ603" s="11"/>
      <c r="CA603" s="11"/>
      <c r="CB603" s="11"/>
      <c r="CC603" s="11"/>
      <c r="CD603" s="11"/>
    </row>
    <row r="604" spans="1:82" s="13" customFormat="1" x14ac:dyDescent="0.25">
      <c r="A604" s="18"/>
      <c r="B604" s="11"/>
      <c r="C604" s="15"/>
      <c r="D604" s="15"/>
      <c r="E604" s="15"/>
      <c r="F604" s="15"/>
      <c r="G604" s="15"/>
      <c r="H604" s="15"/>
      <c r="I604" s="20"/>
      <c r="J604" s="20"/>
      <c r="K604" s="20"/>
      <c r="L604" s="32"/>
      <c r="M604" s="15"/>
      <c r="N604" s="15"/>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c r="BM604" s="11"/>
      <c r="BN604" s="11"/>
      <c r="BO604" s="11"/>
      <c r="BP604" s="11"/>
      <c r="BQ604" s="11"/>
      <c r="BR604" s="11"/>
      <c r="BS604" s="11"/>
      <c r="BT604" s="11"/>
      <c r="BU604" s="11"/>
      <c r="BV604" s="11"/>
      <c r="BW604" s="11"/>
      <c r="BX604" s="11"/>
      <c r="BY604" s="11"/>
      <c r="BZ604" s="11"/>
      <c r="CA604" s="11"/>
      <c r="CB604" s="11"/>
      <c r="CC604" s="11"/>
      <c r="CD604" s="11"/>
    </row>
    <row r="605" spans="1:82" s="13" customFormat="1" x14ac:dyDescent="0.25">
      <c r="A605" s="18"/>
      <c r="B605" s="11"/>
      <c r="C605" s="15"/>
      <c r="D605" s="15"/>
      <c r="E605" s="15"/>
      <c r="F605" s="15"/>
      <c r="G605" s="15"/>
      <c r="H605" s="15"/>
      <c r="I605" s="20"/>
      <c r="J605" s="20"/>
      <c r="K605" s="20"/>
      <c r="L605" s="32"/>
      <c r="M605" s="15"/>
      <c r="N605" s="15"/>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c r="BM605" s="11"/>
      <c r="BN605" s="11"/>
      <c r="BO605" s="11"/>
      <c r="BP605" s="11"/>
      <c r="BQ605" s="11"/>
      <c r="BR605" s="11"/>
      <c r="BS605" s="11"/>
      <c r="BT605" s="11"/>
      <c r="BU605" s="11"/>
      <c r="BV605" s="11"/>
      <c r="BW605" s="11"/>
      <c r="BX605" s="11"/>
      <c r="BY605" s="11"/>
      <c r="BZ605" s="11"/>
      <c r="CA605" s="11"/>
      <c r="CB605" s="11"/>
      <c r="CC605" s="11"/>
      <c r="CD605" s="11"/>
    </row>
    <row r="606" spans="1:82" s="13" customFormat="1" x14ac:dyDescent="0.25">
      <c r="A606" s="18"/>
      <c r="B606" s="11"/>
      <c r="C606" s="15"/>
      <c r="D606" s="15"/>
      <c r="E606" s="15"/>
      <c r="F606" s="15"/>
      <c r="G606" s="15"/>
      <c r="H606" s="15"/>
      <c r="I606" s="20"/>
      <c r="J606" s="20"/>
      <c r="K606" s="20"/>
      <c r="L606" s="32"/>
      <c r="M606" s="15"/>
      <c r="N606" s="15"/>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c r="BM606" s="11"/>
      <c r="BN606" s="11"/>
      <c r="BO606" s="11"/>
      <c r="BP606" s="11"/>
      <c r="BQ606" s="11"/>
      <c r="BR606" s="11"/>
      <c r="BS606" s="11"/>
      <c r="BT606" s="11"/>
      <c r="BU606" s="11"/>
      <c r="BV606" s="11"/>
      <c r="BW606" s="11"/>
      <c r="BX606" s="11"/>
      <c r="BY606" s="11"/>
      <c r="BZ606" s="11"/>
      <c r="CA606" s="11"/>
      <c r="CB606" s="11"/>
      <c r="CC606" s="11"/>
      <c r="CD606" s="11"/>
    </row>
    <row r="607" spans="1:82" s="13" customFormat="1" x14ac:dyDescent="0.25">
      <c r="A607" s="18"/>
      <c r="B607" s="11"/>
      <c r="C607" s="15"/>
      <c r="D607" s="15"/>
      <c r="E607" s="15"/>
      <c r="F607" s="15"/>
      <c r="G607" s="15"/>
      <c r="H607" s="15"/>
      <c r="I607" s="20"/>
      <c r="J607" s="20"/>
      <c r="K607" s="20"/>
      <c r="L607" s="32"/>
      <c r="M607" s="15"/>
      <c r="N607" s="15"/>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c r="BM607" s="11"/>
      <c r="BN607" s="11"/>
      <c r="BO607" s="11"/>
      <c r="BP607" s="11"/>
      <c r="BQ607" s="11"/>
      <c r="BR607" s="11"/>
      <c r="BS607" s="11"/>
      <c r="BT607" s="11"/>
      <c r="BU607" s="11"/>
      <c r="BV607" s="11"/>
      <c r="BW607" s="11"/>
      <c r="BX607" s="11"/>
      <c r="BY607" s="11"/>
      <c r="BZ607" s="11"/>
      <c r="CA607" s="11"/>
      <c r="CB607" s="11"/>
      <c r="CC607" s="11"/>
      <c r="CD607" s="11"/>
    </row>
    <row r="608" spans="1:82" s="13" customFormat="1" x14ac:dyDescent="0.25">
      <c r="A608" s="18"/>
      <c r="B608" s="11"/>
      <c r="C608" s="15"/>
      <c r="D608" s="15"/>
      <c r="E608" s="15"/>
      <c r="F608" s="15"/>
      <c r="G608" s="15"/>
      <c r="H608" s="15"/>
      <c r="I608" s="20"/>
      <c r="J608" s="20"/>
      <c r="K608" s="20"/>
      <c r="L608" s="32"/>
      <c r="M608" s="15"/>
      <c r="N608" s="15"/>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c r="BU608" s="11"/>
      <c r="BV608" s="11"/>
      <c r="BW608" s="11"/>
      <c r="BX608" s="11"/>
      <c r="BY608" s="11"/>
      <c r="BZ608" s="11"/>
      <c r="CA608" s="11"/>
      <c r="CB608" s="11"/>
      <c r="CC608" s="11"/>
      <c r="CD608" s="11"/>
    </row>
    <row r="609" spans="1:82" s="13" customFormat="1" x14ac:dyDescent="0.25">
      <c r="A609" s="18"/>
      <c r="B609" s="11"/>
      <c r="C609" s="15"/>
      <c r="D609" s="15"/>
      <c r="E609" s="15"/>
      <c r="F609" s="15"/>
      <c r="G609" s="15"/>
      <c r="H609" s="15"/>
      <c r="I609" s="20"/>
      <c r="J609" s="20"/>
      <c r="K609" s="20"/>
      <c r="L609" s="32"/>
      <c r="M609" s="15"/>
      <c r="N609" s="15"/>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c r="BM609" s="11"/>
      <c r="BN609" s="11"/>
      <c r="BO609" s="11"/>
      <c r="BP609" s="11"/>
      <c r="BQ609" s="11"/>
      <c r="BR609" s="11"/>
      <c r="BS609" s="11"/>
      <c r="BT609" s="11"/>
      <c r="BU609" s="11"/>
      <c r="BV609" s="11"/>
      <c r="BW609" s="11"/>
      <c r="BX609" s="11"/>
      <c r="BY609" s="11"/>
      <c r="BZ609" s="11"/>
      <c r="CA609" s="11"/>
      <c r="CB609" s="11"/>
      <c r="CC609" s="11"/>
      <c r="CD609" s="11"/>
    </row>
    <row r="610" spans="1:82" s="13" customFormat="1" x14ac:dyDescent="0.25">
      <c r="A610" s="18"/>
      <c r="B610" s="11"/>
      <c r="C610" s="15"/>
      <c r="D610" s="15"/>
      <c r="E610" s="15"/>
      <c r="F610" s="15"/>
      <c r="G610" s="15"/>
      <c r="H610" s="15"/>
      <c r="I610" s="20"/>
      <c r="J610" s="20"/>
      <c r="K610" s="20"/>
      <c r="L610" s="32"/>
      <c r="M610" s="15"/>
      <c r="N610" s="15"/>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c r="BM610" s="11"/>
      <c r="BN610" s="11"/>
      <c r="BO610" s="11"/>
      <c r="BP610" s="11"/>
      <c r="BQ610" s="11"/>
      <c r="BR610" s="11"/>
      <c r="BS610" s="11"/>
      <c r="BT610" s="11"/>
      <c r="BU610" s="11"/>
      <c r="BV610" s="11"/>
      <c r="BW610" s="11"/>
      <c r="BX610" s="11"/>
      <c r="BY610" s="11"/>
      <c r="BZ610" s="11"/>
      <c r="CA610" s="11"/>
      <c r="CB610" s="11"/>
      <c r="CC610" s="11"/>
      <c r="CD610" s="11"/>
    </row>
    <row r="611" spans="1:82" s="13" customFormat="1" x14ac:dyDescent="0.25">
      <c r="A611" s="18"/>
      <c r="B611" s="11"/>
      <c r="C611" s="15"/>
      <c r="D611" s="15"/>
      <c r="E611" s="15"/>
      <c r="F611" s="15"/>
      <c r="G611" s="15"/>
      <c r="H611" s="15"/>
      <c r="I611" s="20"/>
      <c r="J611" s="20"/>
      <c r="K611" s="20"/>
      <c r="L611" s="32"/>
      <c r="M611" s="15"/>
      <c r="N611" s="15"/>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c r="BM611" s="11"/>
      <c r="BN611" s="11"/>
      <c r="BO611" s="11"/>
      <c r="BP611" s="11"/>
      <c r="BQ611" s="11"/>
      <c r="BR611" s="11"/>
      <c r="BS611" s="11"/>
      <c r="BT611" s="11"/>
      <c r="BU611" s="11"/>
      <c r="BV611" s="11"/>
      <c r="BW611" s="11"/>
      <c r="BX611" s="11"/>
      <c r="BY611" s="11"/>
      <c r="BZ611" s="11"/>
      <c r="CA611" s="11"/>
      <c r="CB611" s="11"/>
      <c r="CC611" s="11"/>
      <c r="CD611" s="11"/>
    </row>
    <row r="612" spans="1:82" s="13" customFormat="1" x14ac:dyDescent="0.25">
      <c r="A612" s="18"/>
      <c r="B612" s="11"/>
      <c r="C612" s="15"/>
      <c r="D612" s="15"/>
      <c r="E612" s="15"/>
      <c r="F612" s="15"/>
      <c r="G612" s="15"/>
      <c r="H612" s="15"/>
      <c r="I612" s="20"/>
      <c r="J612" s="20"/>
      <c r="K612" s="20"/>
      <c r="L612" s="32"/>
      <c r="M612" s="15"/>
      <c r="N612" s="15"/>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c r="BM612" s="11"/>
      <c r="BN612" s="11"/>
      <c r="BO612" s="11"/>
      <c r="BP612" s="11"/>
      <c r="BQ612" s="11"/>
      <c r="BR612" s="11"/>
      <c r="BS612" s="11"/>
      <c r="BT612" s="11"/>
      <c r="BU612" s="11"/>
      <c r="BV612" s="11"/>
      <c r="BW612" s="11"/>
      <c r="BX612" s="11"/>
      <c r="BY612" s="11"/>
      <c r="BZ612" s="11"/>
      <c r="CA612" s="11"/>
      <c r="CB612" s="11"/>
      <c r="CC612" s="11"/>
      <c r="CD612" s="11"/>
    </row>
    <row r="613" spans="1:82" s="13" customFormat="1" x14ac:dyDescent="0.25">
      <c r="A613" s="18"/>
      <c r="B613" s="11"/>
      <c r="C613" s="15"/>
      <c r="D613" s="15"/>
      <c r="E613" s="15"/>
      <c r="F613" s="15"/>
      <c r="G613" s="15"/>
      <c r="H613" s="15"/>
      <c r="I613" s="20"/>
      <c r="J613" s="20"/>
      <c r="K613" s="20"/>
      <c r="L613" s="32"/>
      <c r="M613" s="15"/>
      <c r="N613" s="15"/>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c r="BM613" s="11"/>
      <c r="BN613" s="11"/>
      <c r="BO613" s="11"/>
      <c r="BP613" s="11"/>
      <c r="BQ613" s="11"/>
      <c r="BR613" s="11"/>
      <c r="BS613" s="11"/>
      <c r="BT613" s="11"/>
      <c r="BU613" s="11"/>
      <c r="BV613" s="11"/>
      <c r="BW613" s="11"/>
      <c r="BX613" s="11"/>
      <c r="BY613" s="11"/>
      <c r="BZ613" s="11"/>
      <c r="CA613" s="11"/>
      <c r="CB613" s="11"/>
      <c r="CC613" s="11"/>
      <c r="CD613" s="11"/>
    </row>
    <row r="614" spans="1:82" s="13" customFormat="1" x14ac:dyDescent="0.25">
      <c r="A614" s="18"/>
      <c r="B614" s="11"/>
      <c r="C614" s="15"/>
      <c r="D614" s="15"/>
      <c r="E614" s="15"/>
      <c r="F614" s="15"/>
      <c r="G614" s="15"/>
      <c r="H614" s="15"/>
      <c r="I614" s="20"/>
      <c r="J614" s="20"/>
      <c r="K614" s="20"/>
      <c r="L614" s="32"/>
      <c r="M614" s="15"/>
      <c r="N614" s="15"/>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1"/>
      <c r="BP614" s="11"/>
      <c r="BQ614" s="11"/>
      <c r="BR614" s="11"/>
      <c r="BS614" s="11"/>
      <c r="BT614" s="11"/>
      <c r="BU614" s="11"/>
      <c r="BV614" s="11"/>
      <c r="BW614" s="11"/>
      <c r="BX614" s="11"/>
      <c r="BY614" s="11"/>
      <c r="BZ614" s="11"/>
      <c r="CA614" s="11"/>
      <c r="CB614" s="11"/>
      <c r="CC614" s="11"/>
      <c r="CD614" s="11"/>
    </row>
    <row r="615" spans="1:82" s="13" customFormat="1" x14ac:dyDescent="0.25">
      <c r="A615" s="18"/>
      <c r="B615" s="11"/>
      <c r="C615" s="15"/>
      <c r="D615" s="15"/>
      <c r="E615" s="15"/>
      <c r="F615" s="15"/>
      <c r="G615" s="15"/>
      <c r="H615" s="15"/>
      <c r="I615" s="20"/>
      <c r="J615" s="20"/>
      <c r="K615" s="20"/>
      <c r="L615" s="32"/>
      <c r="M615" s="15"/>
      <c r="N615" s="15"/>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c r="BT615" s="11"/>
      <c r="BU615" s="11"/>
      <c r="BV615" s="11"/>
      <c r="BW615" s="11"/>
      <c r="BX615" s="11"/>
      <c r="BY615" s="11"/>
      <c r="BZ615" s="11"/>
      <c r="CA615" s="11"/>
      <c r="CB615" s="11"/>
      <c r="CC615" s="11"/>
      <c r="CD615" s="11"/>
    </row>
    <row r="616" spans="1:82" s="13" customFormat="1" x14ac:dyDescent="0.25">
      <c r="A616" s="18"/>
      <c r="B616" s="11"/>
      <c r="C616" s="15"/>
      <c r="D616" s="15"/>
      <c r="E616" s="15"/>
      <c r="F616" s="15"/>
      <c r="G616" s="15"/>
      <c r="H616" s="15"/>
      <c r="I616" s="20"/>
      <c r="J616" s="20"/>
      <c r="K616" s="20"/>
      <c r="L616" s="32"/>
      <c r="M616" s="15"/>
      <c r="N616" s="15"/>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c r="BM616" s="11"/>
      <c r="BN616" s="11"/>
      <c r="BO616" s="11"/>
      <c r="BP616" s="11"/>
      <c r="BQ616" s="11"/>
      <c r="BR616" s="11"/>
      <c r="BS616" s="11"/>
      <c r="BT616" s="11"/>
      <c r="BU616" s="11"/>
      <c r="BV616" s="11"/>
      <c r="BW616" s="11"/>
      <c r="BX616" s="11"/>
      <c r="BY616" s="11"/>
      <c r="BZ616" s="11"/>
      <c r="CA616" s="11"/>
      <c r="CB616" s="11"/>
      <c r="CC616" s="11"/>
      <c r="CD616" s="11"/>
    </row>
    <row r="617" spans="1:82" s="13" customFormat="1" x14ac:dyDescent="0.25">
      <c r="A617" s="18"/>
      <c r="B617" s="11"/>
      <c r="C617" s="15"/>
      <c r="D617" s="15"/>
      <c r="E617" s="15"/>
      <c r="F617" s="15"/>
      <c r="G617" s="15"/>
      <c r="H617" s="15"/>
      <c r="I617" s="20"/>
      <c r="J617" s="20"/>
      <c r="K617" s="20"/>
      <c r="L617" s="32"/>
      <c r="M617" s="15"/>
      <c r="N617" s="15"/>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c r="BM617" s="11"/>
      <c r="BN617" s="11"/>
      <c r="BO617" s="11"/>
      <c r="BP617" s="11"/>
      <c r="BQ617" s="11"/>
      <c r="BR617" s="11"/>
      <c r="BS617" s="11"/>
      <c r="BT617" s="11"/>
      <c r="BU617" s="11"/>
      <c r="BV617" s="11"/>
      <c r="BW617" s="11"/>
      <c r="BX617" s="11"/>
      <c r="BY617" s="11"/>
      <c r="BZ617" s="11"/>
      <c r="CA617" s="11"/>
      <c r="CB617" s="11"/>
      <c r="CC617" s="11"/>
      <c r="CD617" s="11"/>
    </row>
    <row r="618" spans="1:82" s="13" customFormat="1" x14ac:dyDescent="0.25">
      <c r="A618" s="18"/>
      <c r="B618" s="11"/>
      <c r="C618" s="15"/>
      <c r="D618" s="15"/>
      <c r="E618" s="15"/>
      <c r="F618" s="15"/>
      <c r="G618" s="15"/>
      <c r="H618" s="15"/>
      <c r="I618" s="20"/>
      <c r="J618" s="20"/>
      <c r="K618" s="20"/>
      <c r="L618" s="32"/>
      <c r="M618" s="15"/>
      <c r="N618" s="15"/>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c r="BP618" s="11"/>
      <c r="BQ618" s="11"/>
      <c r="BR618" s="11"/>
      <c r="BS618" s="11"/>
      <c r="BT618" s="11"/>
      <c r="BU618" s="11"/>
      <c r="BV618" s="11"/>
      <c r="BW618" s="11"/>
      <c r="BX618" s="11"/>
      <c r="BY618" s="11"/>
      <c r="BZ618" s="11"/>
      <c r="CA618" s="11"/>
      <c r="CB618" s="11"/>
      <c r="CC618" s="11"/>
      <c r="CD618" s="11"/>
    </row>
    <row r="619" spans="1:82" s="13" customFormat="1" x14ac:dyDescent="0.25">
      <c r="A619" s="18"/>
      <c r="B619" s="11"/>
      <c r="C619" s="15"/>
      <c r="D619" s="15"/>
      <c r="E619" s="15"/>
      <c r="F619" s="15"/>
      <c r="G619" s="15"/>
      <c r="H619" s="15"/>
      <c r="I619" s="20"/>
      <c r="J619" s="20"/>
      <c r="K619" s="20"/>
      <c r="L619" s="32"/>
      <c r="M619" s="15"/>
      <c r="N619" s="15"/>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c r="BM619" s="11"/>
      <c r="BN619" s="11"/>
      <c r="BO619" s="11"/>
      <c r="BP619" s="11"/>
      <c r="BQ619" s="11"/>
      <c r="BR619" s="11"/>
      <c r="BS619" s="11"/>
      <c r="BT619" s="11"/>
      <c r="BU619" s="11"/>
      <c r="BV619" s="11"/>
      <c r="BW619" s="11"/>
      <c r="BX619" s="11"/>
      <c r="BY619" s="11"/>
      <c r="BZ619" s="11"/>
      <c r="CA619" s="11"/>
      <c r="CB619" s="11"/>
      <c r="CC619" s="11"/>
      <c r="CD619" s="11"/>
    </row>
    <row r="620" spans="1:82" s="13" customFormat="1" x14ac:dyDescent="0.25">
      <c r="A620" s="18"/>
      <c r="B620" s="11"/>
      <c r="C620" s="15"/>
      <c r="D620" s="15"/>
      <c r="E620" s="15"/>
      <c r="F620" s="15"/>
      <c r="G620" s="15"/>
      <c r="H620" s="15"/>
      <c r="I620" s="20"/>
      <c r="J620" s="20"/>
      <c r="K620" s="20"/>
      <c r="L620" s="32"/>
      <c r="M620" s="15"/>
      <c r="N620" s="15"/>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c r="BP620" s="11"/>
      <c r="BQ620" s="11"/>
      <c r="BR620" s="11"/>
      <c r="BS620" s="11"/>
      <c r="BT620" s="11"/>
      <c r="BU620" s="11"/>
      <c r="BV620" s="11"/>
      <c r="BW620" s="11"/>
      <c r="BX620" s="11"/>
      <c r="BY620" s="11"/>
      <c r="BZ620" s="11"/>
      <c r="CA620" s="11"/>
      <c r="CB620" s="11"/>
      <c r="CC620" s="11"/>
      <c r="CD620" s="11"/>
    </row>
    <row r="621" spans="1:82" s="13" customFormat="1" x14ac:dyDescent="0.25">
      <c r="A621" s="18"/>
      <c r="B621" s="11"/>
      <c r="C621" s="15"/>
      <c r="D621" s="15"/>
      <c r="E621" s="15"/>
      <c r="F621" s="15"/>
      <c r="G621" s="15"/>
      <c r="H621" s="15"/>
      <c r="I621" s="20"/>
      <c r="J621" s="20"/>
      <c r="K621" s="20"/>
      <c r="L621" s="32"/>
      <c r="M621" s="15"/>
      <c r="N621" s="15"/>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c r="BU621" s="11"/>
      <c r="BV621" s="11"/>
      <c r="BW621" s="11"/>
      <c r="BX621" s="11"/>
      <c r="BY621" s="11"/>
      <c r="BZ621" s="11"/>
      <c r="CA621" s="11"/>
      <c r="CB621" s="11"/>
      <c r="CC621" s="11"/>
      <c r="CD621" s="11"/>
    </row>
    <row r="622" spans="1:82" s="13" customFormat="1" x14ac:dyDescent="0.25">
      <c r="A622" s="18"/>
      <c r="B622" s="11"/>
      <c r="C622" s="15"/>
      <c r="D622" s="15"/>
      <c r="E622" s="15"/>
      <c r="F622" s="15"/>
      <c r="G622" s="15"/>
      <c r="H622" s="15"/>
      <c r="I622" s="20"/>
      <c r="J622" s="20"/>
      <c r="K622" s="20"/>
      <c r="L622" s="32"/>
      <c r="M622" s="15"/>
      <c r="N622" s="15"/>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c r="BM622" s="11"/>
      <c r="BN622" s="11"/>
      <c r="BO622" s="11"/>
      <c r="BP622" s="11"/>
      <c r="BQ622" s="11"/>
      <c r="BR622" s="11"/>
      <c r="BS622" s="11"/>
      <c r="BT622" s="11"/>
      <c r="BU622" s="11"/>
      <c r="BV622" s="11"/>
      <c r="BW622" s="11"/>
      <c r="BX622" s="11"/>
      <c r="BY622" s="11"/>
      <c r="BZ622" s="11"/>
      <c r="CA622" s="11"/>
      <c r="CB622" s="11"/>
      <c r="CC622" s="11"/>
      <c r="CD622" s="11"/>
    </row>
    <row r="623" spans="1:82" s="13" customFormat="1" x14ac:dyDescent="0.25">
      <c r="A623" s="18"/>
      <c r="B623" s="11"/>
      <c r="C623" s="15"/>
      <c r="D623" s="15"/>
      <c r="E623" s="15"/>
      <c r="F623" s="15"/>
      <c r="G623" s="15"/>
      <c r="H623" s="15"/>
      <c r="I623" s="20"/>
      <c r="J623" s="20"/>
      <c r="K623" s="20"/>
      <c r="L623" s="32"/>
      <c r="M623" s="15"/>
      <c r="N623" s="15"/>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c r="BM623" s="11"/>
      <c r="BN623" s="11"/>
      <c r="BO623" s="11"/>
      <c r="BP623" s="11"/>
      <c r="BQ623" s="11"/>
      <c r="BR623" s="11"/>
      <c r="BS623" s="11"/>
      <c r="BT623" s="11"/>
      <c r="BU623" s="11"/>
      <c r="BV623" s="11"/>
      <c r="BW623" s="11"/>
      <c r="BX623" s="11"/>
      <c r="BY623" s="11"/>
      <c r="BZ623" s="11"/>
      <c r="CA623" s="11"/>
      <c r="CB623" s="11"/>
      <c r="CC623" s="11"/>
      <c r="CD623" s="11"/>
    </row>
    <row r="624" spans="1:82" s="13" customFormat="1" x14ac:dyDescent="0.25">
      <c r="A624" s="18"/>
      <c r="B624" s="11"/>
      <c r="C624" s="15"/>
      <c r="D624" s="15"/>
      <c r="E624" s="15"/>
      <c r="F624" s="15"/>
      <c r="G624" s="15"/>
      <c r="H624" s="15"/>
      <c r="I624" s="20"/>
      <c r="J624" s="20"/>
      <c r="K624" s="20"/>
      <c r="L624" s="32"/>
      <c r="M624" s="15"/>
      <c r="N624" s="15"/>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c r="BP624" s="11"/>
      <c r="BQ624" s="11"/>
      <c r="BR624" s="11"/>
      <c r="BS624" s="11"/>
      <c r="BT624" s="11"/>
      <c r="BU624" s="11"/>
      <c r="BV624" s="11"/>
      <c r="BW624" s="11"/>
      <c r="BX624" s="11"/>
      <c r="BY624" s="11"/>
      <c r="BZ624" s="11"/>
      <c r="CA624" s="11"/>
      <c r="CB624" s="11"/>
      <c r="CC624" s="11"/>
      <c r="CD624" s="11"/>
    </row>
    <row r="625" spans="1:82" s="13" customFormat="1" x14ac:dyDescent="0.25">
      <c r="A625" s="18"/>
      <c r="B625" s="11"/>
      <c r="C625" s="15"/>
      <c r="D625" s="15"/>
      <c r="E625" s="15"/>
      <c r="F625" s="15"/>
      <c r="G625" s="15"/>
      <c r="H625" s="15"/>
      <c r="I625" s="20"/>
      <c r="J625" s="20"/>
      <c r="K625" s="20"/>
      <c r="L625" s="32"/>
      <c r="M625" s="15"/>
      <c r="N625" s="15"/>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c r="BM625" s="11"/>
      <c r="BN625" s="11"/>
      <c r="BO625" s="11"/>
      <c r="BP625" s="11"/>
      <c r="BQ625" s="11"/>
      <c r="BR625" s="11"/>
      <c r="BS625" s="11"/>
      <c r="BT625" s="11"/>
      <c r="BU625" s="11"/>
      <c r="BV625" s="11"/>
      <c r="BW625" s="11"/>
      <c r="BX625" s="11"/>
      <c r="BY625" s="11"/>
      <c r="BZ625" s="11"/>
      <c r="CA625" s="11"/>
      <c r="CB625" s="11"/>
      <c r="CC625" s="11"/>
      <c r="CD625" s="11"/>
    </row>
    <row r="626" spans="1:82" s="13" customFormat="1" x14ac:dyDescent="0.25">
      <c r="A626" s="18"/>
      <c r="B626" s="11"/>
      <c r="C626" s="15"/>
      <c r="D626" s="15"/>
      <c r="E626" s="15"/>
      <c r="F626" s="15"/>
      <c r="G626" s="15"/>
      <c r="H626" s="15"/>
      <c r="I626" s="20"/>
      <c r="J626" s="20"/>
      <c r="K626" s="20"/>
      <c r="L626" s="32"/>
      <c r="M626" s="15"/>
      <c r="N626" s="15"/>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c r="BP626" s="11"/>
      <c r="BQ626" s="11"/>
      <c r="BR626" s="11"/>
      <c r="BS626" s="11"/>
      <c r="BT626" s="11"/>
      <c r="BU626" s="11"/>
      <c r="BV626" s="11"/>
      <c r="BW626" s="11"/>
      <c r="BX626" s="11"/>
      <c r="BY626" s="11"/>
      <c r="BZ626" s="11"/>
      <c r="CA626" s="11"/>
      <c r="CB626" s="11"/>
      <c r="CC626" s="11"/>
      <c r="CD626" s="11"/>
    </row>
    <row r="627" spans="1:82" s="13" customFormat="1" x14ac:dyDescent="0.25">
      <c r="A627" s="18"/>
      <c r="B627" s="11"/>
      <c r="C627" s="15"/>
      <c r="D627" s="15"/>
      <c r="E627" s="15"/>
      <c r="F627" s="15"/>
      <c r="G627" s="15"/>
      <c r="H627" s="15"/>
      <c r="I627" s="20"/>
      <c r="J627" s="20"/>
      <c r="K627" s="20"/>
      <c r="L627" s="32"/>
      <c r="M627" s="15"/>
      <c r="N627" s="15"/>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c r="BM627" s="11"/>
      <c r="BN627" s="11"/>
      <c r="BO627" s="11"/>
      <c r="BP627" s="11"/>
      <c r="BQ627" s="11"/>
      <c r="BR627" s="11"/>
      <c r="BS627" s="11"/>
      <c r="BT627" s="11"/>
      <c r="BU627" s="11"/>
      <c r="BV627" s="11"/>
      <c r="BW627" s="11"/>
      <c r="BX627" s="11"/>
      <c r="BY627" s="11"/>
      <c r="BZ627" s="11"/>
      <c r="CA627" s="11"/>
      <c r="CB627" s="11"/>
      <c r="CC627" s="11"/>
      <c r="CD627" s="11"/>
    </row>
    <row r="628" spans="1:82" s="13" customFormat="1" x14ac:dyDescent="0.25">
      <c r="A628" s="18"/>
      <c r="B628" s="11"/>
      <c r="C628" s="15"/>
      <c r="D628" s="15"/>
      <c r="E628" s="15"/>
      <c r="F628" s="15"/>
      <c r="G628" s="15"/>
      <c r="H628" s="15"/>
      <c r="I628" s="20"/>
      <c r="J628" s="20"/>
      <c r="K628" s="20"/>
      <c r="L628" s="32"/>
      <c r="M628" s="15"/>
      <c r="N628" s="15"/>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c r="BP628" s="11"/>
      <c r="BQ628" s="11"/>
      <c r="BR628" s="11"/>
      <c r="BS628" s="11"/>
      <c r="BT628" s="11"/>
      <c r="BU628" s="11"/>
      <c r="BV628" s="11"/>
      <c r="BW628" s="11"/>
      <c r="BX628" s="11"/>
      <c r="BY628" s="11"/>
      <c r="BZ628" s="11"/>
      <c r="CA628" s="11"/>
      <c r="CB628" s="11"/>
      <c r="CC628" s="11"/>
      <c r="CD628" s="11"/>
    </row>
    <row r="629" spans="1:82" s="13" customFormat="1" x14ac:dyDescent="0.25">
      <c r="A629" s="18"/>
      <c r="B629" s="11"/>
      <c r="C629" s="15"/>
      <c r="D629" s="15"/>
      <c r="E629" s="15"/>
      <c r="F629" s="15"/>
      <c r="G629" s="15"/>
      <c r="H629" s="15"/>
      <c r="I629" s="20"/>
      <c r="J629" s="20"/>
      <c r="K629" s="20"/>
      <c r="L629" s="32"/>
      <c r="M629" s="15"/>
      <c r="N629" s="15"/>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c r="BM629" s="11"/>
      <c r="BN629" s="11"/>
      <c r="BO629" s="11"/>
      <c r="BP629" s="11"/>
      <c r="BQ629" s="11"/>
      <c r="BR629" s="11"/>
      <c r="BS629" s="11"/>
      <c r="BT629" s="11"/>
      <c r="BU629" s="11"/>
      <c r="BV629" s="11"/>
      <c r="BW629" s="11"/>
      <c r="BX629" s="11"/>
      <c r="BY629" s="11"/>
      <c r="BZ629" s="11"/>
      <c r="CA629" s="11"/>
      <c r="CB629" s="11"/>
      <c r="CC629" s="11"/>
      <c r="CD629" s="11"/>
    </row>
    <row r="630" spans="1:82" s="13" customFormat="1" x14ac:dyDescent="0.25">
      <c r="A630" s="18"/>
      <c r="B630" s="11"/>
      <c r="C630" s="15"/>
      <c r="D630" s="15"/>
      <c r="E630" s="15"/>
      <c r="F630" s="15"/>
      <c r="G630" s="15"/>
      <c r="H630" s="15"/>
      <c r="I630" s="20"/>
      <c r="J630" s="20"/>
      <c r="K630" s="20"/>
      <c r="L630" s="32"/>
      <c r="M630" s="15"/>
      <c r="N630" s="15"/>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c r="BP630" s="11"/>
      <c r="BQ630" s="11"/>
      <c r="BR630" s="11"/>
      <c r="BS630" s="11"/>
      <c r="BT630" s="11"/>
      <c r="BU630" s="11"/>
      <c r="BV630" s="11"/>
      <c r="BW630" s="11"/>
      <c r="BX630" s="11"/>
      <c r="BY630" s="11"/>
      <c r="BZ630" s="11"/>
      <c r="CA630" s="11"/>
      <c r="CB630" s="11"/>
      <c r="CC630" s="11"/>
      <c r="CD630" s="11"/>
    </row>
    <row r="631" spans="1:82" s="13" customFormat="1" x14ac:dyDescent="0.25">
      <c r="A631" s="18"/>
      <c r="B631" s="11"/>
      <c r="C631" s="15"/>
      <c r="D631" s="15"/>
      <c r="E631" s="15"/>
      <c r="F631" s="15"/>
      <c r="G631" s="15"/>
      <c r="H631" s="15"/>
      <c r="I631" s="20"/>
      <c r="J631" s="20"/>
      <c r="K631" s="20"/>
      <c r="L631" s="32"/>
      <c r="M631" s="15"/>
      <c r="N631" s="15"/>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c r="BM631" s="11"/>
      <c r="BN631" s="11"/>
      <c r="BO631" s="11"/>
      <c r="BP631" s="11"/>
      <c r="BQ631" s="11"/>
      <c r="BR631" s="11"/>
      <c r="BS631" s="11"/>
      <c r="BT631" s="11"/>
      <c r="BU631" s="11"/>
      <c r="BV631" s="11"/>
      <c r="BW631" s="11"/>
      <c r="BX631" s="11"/>
      <c r="BY631" s="11"/>
      <c r="BZ631" s="11"/>
      <c r="CA631" s="11"/>
      <c r="CB631" s="11"/>
      <c r="CC631" s="11"/>
      <c r="CD631" s="11"/>
    </row>
    <row r="632" spans="1:82" s="13" customFormat="1" x14ac:dyDescent="0.25">
      <c r="A632" s="18"/>
      <c r="B632" s="11"/>
      <c r="C632" s="15"/>
      <c r="D632" s="15"/>
      <c r="E632" s="15"/>
      <c r="F632" s="15"/>
      <c r="G632" s="15"/>
      <c r="H632" s="15"/>
      <c r="I632" s="20"/>
      <c r="J632" s="20"/>
      <c r="K632" s="20"/>
      <c r="L632" s="32"/>
      <c r="M632" s="15"/>
      <c r="N632" s="15"/>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c r="BM632" s="11"/>
      <c r="BN632" s="11"/>
      <c r="BO632" s="11"/>
      <c r="BP632" s="11"/>
      <c r="BQ632" s="11"/>
      <c r="BR632" s="11"/>
      <c r="BS632" s="11"/>
      <c r="BT632" s="11"/>
      <c r="BU632" s="11"/>
      <c r="BV632" s="11"/>
      <c r="BW632" s="11"/>
      <c r="BX632" s="11"/>
      <c r="BY632" s="11"/>
      <c r="BZ632" s="11"/>
      <c r="CA632" s="11"/>
      <c r="CB632" s="11"/>
      <c r="CC632" s="11"/>
      <c r="CD632" s="11"/>
    </row>
    <row r="633" spans="1:82" s="13" customFormat="1" x14ac:dyDescent="0.25">
      <c r="A633" s="18"/>
      <c r="B633" s="11"/>
      <c r="C633" s="15"/>
      <c r="D633" s="15"/>
      <c r="E633" s="15"/>
      <c r="F633" s="15"/>
      <c r="G633" s="15"/>
      <c r="H633" s="15"/>
      <c r="I633" s="20"/>
      <c r="J633" s="20"/>
      <c r="K633" s="20"/>
      <c r="L633" s="32"/>
      <c r="M633" s="15"/>
      <c r="N633" s="15"/>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c r="BM633" s="11"/>
      <c r="BN633" s="11"/>
      <c r="BO633" s="11"/>
      <c r="BP633" s="11"/>
      <c r="BQ633" s="11"/>
      <c r="BR633" s="11"/>
      <c r="BS633" s="11"/>
      <c r="BT633" s="11"/>
      <c r="BU633" s="11"/>
      <c r="BV633" s="11"/>
      <c r="BW633" s="11"/>
      <c r="BX633" s="11"/>
      <c r="BY633" s="11"/>
      <c r="BZ633" s="11"/>
      <c r="CA633" s="11"/>
      <c r="CB633" s="11"/>
      <c r="CC633" s="11"/>
      <c r="CD633" s="11"/>
    </row>
    <row r="634" spans="1:82" s="13" customFormat="1" x14ac:dyDescent="0.25">
      <c r="A634" s="18"/>
      <c r="B634" s="11"/>
      <c r="C634" s="15"/>
      <c r="D634" s="15"/>
      <c r="E634" s="15"/>
      <c r="F634" s="15"/>
      <c r="G634" s="15"/>
      <c r="H634" s="15"/>
      <c r="I634" s="20"/>
      <c r="J634" s="20"/>
      <c r="K634" s="20"/>
      <c r="L634" s="32"/>
      <c r="M634" s="15"/>
      <c r="N634" s="15"/>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1"/>
      <c r="BT634" s="11"/>
      <c r="BU634" s="11"/>
      <c r="BV634" s="11"/>
      <c r="BW634" s="11"/>
      <c r="BX634" s="11"/>
      <c r="BY634" s="11"/>
      <c r="BZ634" s="11"/>
      <c r="CA634" s="11"/>
      <c r="CB634" s="11"/>
      <c r="CC634" s="11"/>
      <c r="CD634" s="11"/>
    </row>
    <row r="635" spans="1:82" s="13" customFormat="1" x14ac:dyDescent="0.25">
      <c r="A635" s="18"/>
      <c r="B635" s="11"/>
      <c r="C635" s="15"/>
      <c r="D635" s="15"/>
      <c r="E635" s="15"/>
      <c r="F635" s="15"/>
      <c r="G635" s="15"/>
      <c r="H635" s="15"/>
      <c r="I635" s="20"/>
      <c r="J635" s="20"/>
      <c r="K635" s="20"/>
      <c r="L635" s="32"/>
      <c r="M635" s="15"/>
      <c r="N635" s="15"/>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1"/>
      <c r="BT635" s="11"/>
      <c r="BU635" s="11"/>
      <c r="BV635" s="11"/>
      <c r="BW635" s="11"/>
      <c r="BX635" s="11"/>
      <c r="BY635" s="11"/>
      <c r="BZ635" s="11"/>
      <c r="CA635" s="11"/>
      <c r="CB635" s="11"/>
      <c r="CC635" s="11"/>
      <c r="CD635" s="11"/>
    </row>
    <row r="636" spans="1:82" s="13" customFormat="1" x14ac:dyDescent="0.25">
      <c r="A636" s="18"/>
      <c r="B636" s="11"/>
      <c r="C636" s="15"/>
      <c r="D636" s="15"/>
      <c r="E636" s="15"/>
      <c r="F636" s="15"/>
      <c r="G636" s="15"/>
      <c r="H636" s="15"/>
      <c r="I636" s="20"/>
      <c r="J636" s="20"/>
      <c r="K636" s="20"/>
      <c r="L636" s="32"/>
      <c r="M636" s="15"/>
      <c r="N636" s="15"/>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c r="BM636" s="11"/>
      <c r="BN636" s="11"/>
      <c r="BO636" s="11"/>
      <c r="BP636" s="11"/>
      <c r="BQ636" s="11"/>
      <c r="BR636" s="11"/>
      <c r="BS636" s="11"/>
      <c r="BT636" s="11"/>
      <c r="BU636" s="11"/>
      <c r="BV636" s="11"/>
      <c r="BW636" s="11"/>
      <c r="BX636" s="11"/>
      <c r="BY636" s="11"/>
      <c r="BZ636" s="11"/>
      <c r="CA636" s="11"/>
      <c r="CB636" s="11"/>
      <c r="CC636" s="11"/>
      <c r="CD636" s="11"/>
    </row>
    <row r="637" spans="1:82" s="13" customFormat="1" x14ac:dyDescent="0.25">
      <c r="A637" s="18"/>
      <c r="B637" s="11"/>
      <c r="C637" s="15"/>
      <c r="D637" s="15"/>
      <c r="E637" s="15"/>
      <c r="F637" s="15"/>
      <c r="G637" s="15"/>
      <c r="H637" s="15"/>
      <c r="I637" s="20"/>
      <c r="J637" s="20"/>
      <c r="K637" s="20"/>
      <c r="L637" s="32"/>
      <c r="M637" s="15"/>
      <c r="N637" s="15"/>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c r="BM637" s="11"/>
      <c r="BN637" s="11"/>
      <c r="BO637" s="11"/>
      <c r="BP637" s="11"/>
      <c r="BQ637" s="11"/>
      <c r="BR637" s="11"/>
      <c r="BS637" s="11"/>
      <c r="BT637" s="11"/>
      <c r="BU637" s="11"/>
      <c r="BV637" s="11"/>
      <c r="BW637" s="11"/>
      <c r="BX637" s="11"/>
      <c r="BY637" s="11"/>
      <c r="BZ637" s="11"/>
      <c r="CA637" s="11"/>
      <c r="CB637" s="11"/>
      <c r="CC637" s="11"/>
      <c r="CD637" s="11"/>
    </row>
    <row r="638" spans="1:82" s="13" customFormat="1" x14ac:dyDescent="0.25">
      <c r="A638" s="18"/>
      <c r="B638" s="11"/>
      <c r="C638" s="15"/>
      <c r="D638" s="15"/>
      <c r="E638" s="15"/>
      <c r="F638" s="15"/>
      <c r="G638" s="15"/>
      <c r="H638" s="15"/>
      <c r="I638" s="20"/>
      <c r="J638" s="20"/>
      <c r="K638" s="20"/>
      <c r="L638" s="32"/>
      <c r="M638" s="15"/>
      <c r="N638" s="15"/>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c r="BM638" s="11"/>
      <c r="BN638" s="11"/>
      <c r="BO638" s="11"/>
      <c r="BP638" s="11"/>
      <c r="BQ638" s="11"/>
      <c r="BR638" s="11"/>
      <c r="BS638" s="11"/>
      <c r="BT638" s="11"/>
      <c r="BU638" s="11"/>
      <c r="BV638" s="11"/>
      <c r="BW638" s="11"/>
      <c r="BX638" s="11"/>
      <c r="BY638" s="11"/>
      <c r="BZ638" s="11"/>
      <c r="CA638" s="11"/>
      <c r="CB638" s="11"/>
      <c r="CC638" s="11"/>
      <c r="CD638" s="11"/>
    </row>
    <row r="639" spans="1:82" s="13" customFormat="1" x14ac:dyDescent="0.25">
      <c r="A639" s="18"/>
      <c r="B639" s="11"/>
      <c r="C639" s="15"/>
      <c r="D639" s="15"/>
      <c r="E639" s="15"/>
      <c r="F639" s="15"/>
      <c r="G639" s="15"/>
      <c r="H639" s="15"/>
      <c r="I639" s="20"/>
      <c r="J639" s="20"/>
      <c r="K639" s="20"/>
      <c r="L639" s="32"/>
      <c r="M639" s="15"/>
      <c r="N639" s="15"/>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c r="BM639" s="11"/>
      <c r="BN639" s="11"/>
      <c r="BO639" s="11"/>
      <c r="BP639" s="11"/>
      <c r="BQ639" s="11"/>
      <c r="BR639" s="11"/>
      <c r="BS639" s="11"/>
      <c r="BT639" s="11"/>
      <c r="BU639" s="11"/>
      <c r="BV639" s="11"/>
      <c r="BW639" s="11"/>
      <c r="BX639" s="11"/>
      <c r="BY639" s="11"/>
      <c r="BZ639" s="11"/>
      <c r="CA639" s="11"/>
      <c r="CB639" s="11"/>
      <c r="CC639" s="11"/>
      <c r="CD639" s="11"/>
    </row>
    <row r="640" spans="1:82" s="13" customFormat="1" x14ac:dyDescent="0.25">
      <c r="A640" s="18"/>
      <c r="B640" s="11"/>
      <c r="C640" s="15"/>
      <c r="D640" s="15"/>
      <c r="E640" s="15"/>
      <c r="F640" s="15"/>
      <c r="G640" s="15"/>
      <c r="H640" s="15"/>
      <c r="I640" s="20"/>
      <c r="J640" s="20"/>
      <c r="K640" s="20"/>
      <c r="L640" s="32"/>
      <c r="M640" s="15"/>
      <c r="N640" s="15"/>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c r="BM640" s="11"/>
      <c r="BN640" s="11"/>
      <c r="BO640" s="11"/>
      <c r="BP640" s="11"/>
      <c r="BQ640" s="11"/>
      <c r="BR640" s="11"/>
      <c r="BS640" s="11"/>
      <c r="BT640" s="11"/>
      <c r="BU640" s="11"/>
      <c r="BV640" s="11"/>
      <c r="BW640" s="11"/>
      <c r="BX640" s="11"/>
      <c r="BY640" s="11"/>
      <c r="BZ640" s="11"/>
      <c r="CA640" s="11"/>
      <c r="CB640" s="11"/>
      <c r="CC640" s="11"/>
      <c r="CD640" s="11"/>
    </row>
    <row r="641" spans="1:82" s="13" customFormat="1" x14ac:dyDescent="0.25">
      <c r="A641" s="18"/>
      <c r="B641" s="11"/>
      <c r="C641" s="15"/>
      <c r="D641" s="15"/>
      <c r="E641" s="15"/>
      <c r="F641" s="15"/>
      <c r="G641" s="15"/>
      <c r="H641" s="15"/>
      <c r="I641" s="20"/>
      <c r="J641" s="20"/>
      <c r="K641" s="20"/>
      <c r="L641" s="32"/>
      <c r="M641" s="15"/>
      <c r="N641" s="15"/>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c r="BM641" s="11"/>
      <c r="BN641" s="11"/>
      <c r="BO641" s="11"/>
      <c r="BP641" s="11"/>
      <c r="BQ641" s="11"/>
      <c r="BR641" s="11"/>
      <c r="BS641" s="11"/>
      <c r="BT641" s="11"/>
      <c r="BU641" s="11"/>
      <c r="BV641" s="11"/>
      <c r="BW641" s="11"/>
      <c r="BX641" s="11"/>
      <c r="BY641" s="11"/>
      <c r="BZ641" s="11"/>
      <c r="CA641" s="11"/>
      <c r="CB641" s="11"/>
      <c r="CC641" s="11"/>
      <c r="CD641" s="11"/>
    </row>
    <row r="642" spans="1:82" s="13" customFormat="1" x14ac:dyDescent="0.25">
      <c r="A642" s="18"/>
      <c r="B642" s="11"/>
      <c r="C642" s="15"/>
      <c r="D642" s="15"/>
      <c r="E642" s="15"/>
      <c r="F642" s="15"/>
      <c r="G642" s="15"/>
      <c r="H642" s="15"/>
      <c r="I642" s="20"/>
      <c r="J642" s="20"/>
      <c r="K642" s="20"/>
      <c r="L642" s="32"/>
      <c r="M642" s="15"/>
      <c r="N642" s="15"/>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c r="BU642" s="11"/>
      <c r="BV642" s="11"/>
      <c r="BW642" s="11"/>
      <c r="BX642" s="11"/>
      <c r="BY642" s="11"/>
      <c r="BZ642" s="11"/>
      <c r="CA642" s="11"/>
      <c r="CB642" s="11"/>
      <c r="CC642" s="11"/>
      <c r="CD642" s="11"/>
    </row>
    <row r="643" spans="1:82" s="13" customFormat="1" x14ac:dyDescent="0.25">
      <c r="A643" s="18"/>
      <c r="B643" s="11"/>
      <c r="C643" s="15"/>
      <c r="D643" s="15"/>
      <c r="E643" s="15"/>
      <c r="F643" s="15"/>
      <c r="G643" s="15"/>
      <c r="H643" s="15"/>
      <c r="I643" s="20"/>
      <c r="J643" s="20"/>
      <c r="K643" s="20"/>
      <c r="L643" s="32"/>
      <c r="M643" s="15"/>
      <c r="N643" s="15"/>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c r="BM643" s="11"/>
      <c r="BN643" s="11"/>
      <c r="BO643" s="11"/>
      <c r="BP643" s="11"/>
      <c r="BQ643" s="11"/>
      <c r="BR643" s="11"/>
      <c r="BS643" s="11"/>
      <c r="BT643" s="11"/>
      <c r="BU643" s="11"/>
      <c r="BV643" s="11"/>
      <c r="BW643" s="11"/>
      <c r="BX643" s="11"/>
      <c r="BY643" s="11"/>
      <c r="BZ643" s="11"/>
      <c r="CA643" s="11"/>
      <c r="CB643" s="11"/>
      <c r="CC643" s="11"/>
      <c r="CD643" s="11"/>
    </row>
    <row r="644" spans="1:82" s="13" customFormat="1" x14ac:dyDescent="0.25">
      <c r="A644" s="18"/>
      <c r="B644" s="11"/>
      <c r="C644" s="15"/>
      <c r="D644" s="15"/>
      <c r="E644" s="15"/>
      <c r="F644" s="15"/>
      <c r="G644" s="15"/>
      <c r="H644" s="15"/>
      <c r="I644" s="20"/>
      <c r="J644" s="20"/>
      <c r="K644" s="20"/>
      <c r="L644" s="32"/>
      <c r="M644" s="15"/>
      <c r="N644" s="15"/>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c r="BM644" s="11"/>
      <c r="BN644" s="11"/>
      <c r="BO644" s="11"/>
      <c r="BP644" s="11"/>
      <c r="BQ644" s="11"/>
      <c r="BR644" s="11"/>
      <c r="BS644" s="11"/>
      <c r="BT644" s="11"/>
      <c r="BU644" s="11"/>
      <c r="BV644" s="11"/>
      <c r="BW644" s="11"/>
      <c r="BX644" s="11"/>
      <c r="BY644" s="11"/>
      <c r="BZ644" s="11"/>
      <c r="CA644" s="11"/>
      <c r="CB644" s="11"/>
      <c r="CC644" s="11"/>
      <c r="CD644" s="11"/>
    </row>
    <row r="645" spans="1:82" s="13" customFormat="1" x14ac:dyDescent="0.25">
      <c r="A645" s="18"/>
      <c r="B645" s="11"/>
      <c r="C645" s="15"/>
      <c r="D645" s="15"/>
      <c r="E645" s="15"/>
      <c r="F645" s="15"/>
      <c r="G645" s="15"/>
      <c r="H645" s="15"/>
      <c r="I645" s="20"/>
      <c r="J645" s="20"/>
      <c r="K645" s="20"/>
      <c r="L645" s="32"/>
      <c r="M645" s="15"/>
      <c r="N645" s="15"/>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c r="BM645" s="11"/>
      <c r="BN645" s="11"/>
      <c r="BO645" s="11"/>
      <c r="BP645" s="11"/>
      <c r="BQ645" s="11"/>
      <c r="BR645" s="11"/>
      <c r="BS645" s="11"/>
      <c r="BT645" s="11"/>
      <c r="BU645" s="11"/>
      <c r="BV645" s="11"/>
      <c r="BW645" s="11"/>
      <c r="BX645" s="11"/>
      <c r="BY645" s="11"/>
      <c r="BZ645" s="11"/>
      <c r="CA645" s="11"/>
      <c r="CB645" s="11"/>
      <c r="CC645" s="11"/>
      <c r="CD645" s="11"/>
    </row>
    <row r="646" spans="1:82" s="13" customFormat="1" x14ac:dyDescent="0.25">
      <c r="A646" s="18"/>
      <c r="B646" s="11"/>
      <c r="C646" s="15"/>
      <c r="D646" s="15"/>
      <c r="E646" s="15"/>
      <c r="F646" s="15"/>
      <c r="G646" s="15"/>
      <c r="H646" s="15"/>
      <c r="I646" s="20"/>
      <c r="J646" s="20"/>
      <c r="K646" s="20"/>
      <c r="L646" s="32"/>
      <c r="M646" s="15"/>
      <c r="N646" s="15"/>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c r="BM646" s="11"/>
      <c r="BN646" s="11"/>
      <c r="BO646" s="11"/>
      <c r="BP646" s="11"/>
      <c r="BQ646" s="11"/>
      <c r="BR646" s="11"/>
      <c r="BS646" s="11"/>
      <c r="BT646" s="11"/>
      <c r="BU646" s="11"/>
      <c r="BV646" s="11"/>
      <c r="BW646" s="11"/>
      <c r="BX646" s="11"/>
      <c r="BY646" s="11"/>
      <c r="BZ646" s="11"/>
      <c r="CA646" s="11"/>
      <c r="CB646" s="11"/>
      <c r="CC646" s="11"/>
      <c r="CD646" s="11"/>
    </row>
    <row r="647" spans="1:82" s="13" customFormat="1" x14ac:dyDescent="0.25">
      <c r="A647" s="18"/>
      <c r="B647" s="11"/>
      <c r="C647" s="15"/>
      <c r="D647" s="15"/>
      <c r="E647" s="15"/>
      <c r="F647" s="15"/>
      <c r="G647" s="15"/>
      <c r="H647" s="15"/>
      <c r="I647" s="20"/>
      <c r="J647" s="20"/>
      <c r="K647" s="20"/>
      <c r="L647" s="32"/>
      <c r="M647" s="15"/>
      <c r="N647" s="15"/>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c r="BM647" s="11"/>
      <c r="BN647" s="11"/>
      <c r="BO647" s="11"/>
      <c r="BP647" s="11"/>
      <c r="BQ647" s="11"/>
      <c r="BR647" s="11"/>
      <c r="BS647" s="11"/>
      <c r="BT647" s="11"/>
      <c r="BU647" s="11"/>
      <c r="BV647" s="11"/>
      <c r="BW647" s="11"/>
      <c r="BX647" s="11"/>
      <c r="BY647" s="11"/>
      <c r="BZ647" s="11"/>
      <c r="CA647" s="11"/>
      <c r="CB647" s="11"/>
      <c r="CC647" s="11"/>
      <c r="CD647" s="11"/>
    </row>
    <row r="648" spans="1:82" s="13" customFormat="1" x14ac:dyDescent="0.25">
      <c r="A648" s="18"/>
      <c r="B648" s="11"/>
      <c r="C648" s="15"/>
      <c r="D648" s="15"/>
      <c r="E648" s="15"/>
      <c r="F648" s="15"/>
      <c r="G648" s="15"/>
      <c r="H648" s="15"/>
      <c r="I648" s="20"/>
      <c r="J648" s="20"/>
      <c r="K648" s="20"/>
      <c r="L648" s="32"/>
      <c r="M648" s="15"/>
      <c r="N648" s="15"/>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c r="BM648" s="11"/>
      <c r="BN648" s="11"/>
      <c r="BO648" s="11"/>
      <c r="BP648" s="11"/>
      <c r="BQ648" s="11"/>
      <c r="BR648" s="11"/>
      <c r="BS648" s="11"/>
      <c r="BT648" s="11"/>
      <c r="BU648" s="11"/>
      <c r="BV648" s="11"/>
      <c r="BW648" s="11"/>
      <c r="BX648" s="11"/>
      <c r="BY648" s="11"/>
      <c r="BZ648" s="11"/>
      <c r="CA648" s="11"/>
      <c r="CB648" s="11"/>
      <c r="CC648" s="11"/>
      <c r="CD648" s="11"/>
    </row>
    <row r="649" spans="1:82" s="13" customFormat="1" x14ac:dyDescent="0.25">
      <c r="A649" s="18"/>
      <c r="B649" s="11"/>
      <c r="C649" s="15"/>
      <c r="D649" s="15"/>
      <c r="E649" s="15"/>
      <c r="F649" s="15"/>
      <c r="G649" s="15"/>
      <c r="H649" s="15"/>
      <c r="I649" s="20"/>
      <c r="J649" s="20"/>
      <c r="K649" s="20"/>
      <c r="L649" s="32"/>
      <c r="M649" s="15"/>
      <c r="N649" s="15"/>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c r="BM649" s="11"/>
      <c r="BN649" s="11"/>
      <c r="BO649" s="11"/>
      <c r="BP649" s="11"/>
      <c r="BQ649" s="11"/>
      <c r="BR649" s="11"/>
      <c r="BS649" s="11"/>
      <c r="BT649" s="11"/>
      <c r="BU649" s="11"/>
      <c r="BV649" s="11"/>
      <c r="BW649" s="11"/>
      <c r="BX649" s="11"/>
      <c r="BY649" s="11"/>
      <c r="BZ649" s="11"/>
      <c r="CA649" s="11"/>
      <c r="CB649" s="11"/>
      <c r="CC649" s="11"/>
      <c r="CD649" s="11"/>
    </row>
    <row r="650" spans="1:82" s="13" customFormat="1" x14ac:dyDescent="0.25">
      <c r="A650" s="18"/>
      <c r="B650" s="11"/>
      <c r="C650" s="15"/>
      <c r="D650" s="15"/>
      <c r="E650" s="15"/>
      <c r="F650" s="15"/>
      <c r="G650" s="15"/>
      <c r="H650" s="15"/>
      <c r="I650" s="20"/>
      <c r="J650" s="20"/>
      <c r="K650" s="20"/>
      <c r="L650" s="32"/>
      <c r="M650" s="15"/>
      <c r="N650" s="15"/>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c r="BM650" s="11"/>
      <c r="BN650" s="11"/>
      <c r="BO650" s="11"/>
      <c r="BP650" s="11"/>
      <c r="BQ650" s="11"/>
      <c r="BR650" s="11"/>
      <c r="BS650" s="11"/>
      <c r="BT650" s="11"/>
      <c r="BU650" s="11"/>
      <c r="BV650" s="11"/>
      <c r="BW650" s="11"/>
      <c r="BX650" s="11"/>
      <c r="BY650" s="11"/>
      <c r="BZ650" s="11"/>
      <c r="CA650" s="11"/>
      <c r="CB650" s="11"/>
      <c r="CC650" s="11"/>
      <c r="CD650" s="11"/>
    </row>
    <row r="651" spans="1:82" s="13" customFormat="1" x14ac:dyDescent="0.25">
      <c r="A651" s="18"/>
      <c r="B651" s="11"/>
      <c r="C651" s="15"/>
      <c r="D651" s="15"/>
      <c r="E651" s="15"/>
      <c r="F651" s="15"/>
      <c r="G651" s="15"/>
      <c r="H651" s="15"/>
      <c r="I651" s="20"/>
      <c r="J651" s="20"/>
      <c r="K651" s="20"/>
      <c r="L651" s="32"/>
      <c r="M651" s="15"/>
      <c r="N651" s="15"/>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c r="BM651" s="11"/>
      <c r="BN651" s="11"/>
      <c r="BO651" s="11"/>
      <c r="BP651" s="11"/>
      <c r="BQ651" s="11"/>
      <c r="BR651" s="11"/>
      <c r="BS651" s="11"/>
      <c r="BT651" s="11"/>
      <c r="BU651" s="11"/>
      <c r="BV651" s="11"/>
      <c r="BW651" s="11"/>
      <c r="BX651" s="11"/>
      <c r="BY651" s="11"/>
      <c r="BZ651" s="11"/>
      <c r="CA651" s="11"/>
      <c r="CB651" s="11"/>
      <c r="CC651" s="11"/>
      <c r="CD651" s="11"/>
    </row>
    <row r="652" spans="1:82" s="13" customFormat="1" x14ac:dyDescent="0.25">
      <c r="A652" s="18"/>
      <c r="B652" s="11"/>
      <c r="C652" s="15"/>
      <c r="D652" s="15"/>
      <c r="E652" s="15"/>
      <c r="F652" s="15"/>
      <c r="G652" s="15"/>
      <c r="H652" s="15"/>
      <c r="I652" s="20"/>
      <c r="J652" s="20"/>
      <c r="K652" s="20"/>
      <c r="L652" s="32"/>
      <c r="M652" s="15"/>
      <c r="N652" s="15"/>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c r="BM652" s="11"/>
      <c r="BN652" s="11"/>
      <c r="BO652" s="11"/>
      <c r="BP652" s="11"/>
      <c r="BQ652" s="11"/>
      <c r="BR652" s="11"/>
      <c r="BS652" s="11"/>
      <c r="BT652" s="11"/>
      <c r="BU652" s="11"/>
      <c r="BV652" s="11"/>
      <c r="BW652" s="11"/>
      <c r="BX652" s="11"/>
      <c r="BY652" s="11"/>
      <c r="BZ652" s="11"/>
      <c r="CA652" s="11"/>
      <c r="CB652" s="11"/>
      <c r="CC652" s="11"/>
      <c r="CD652" s="11"/>
    </row>
    <row r="653" spans="1:82" s="13" customFormat="1" x14ac:dyDescent="0.25">
      <c r="A653" s="18"/>
      <c r="B653" s="11"/>
      <c r="C653" s="15"/>
      <c r="D653" s="15"/>
      <c r="E653" s="15"/>
      <c r="F653" s="15"/>
      <c r="G653" s="15"/>
      <c r="H653" s="15"/>
      <c r="I653" s="20"/>
      <c r="J653" s="20"/>
      <c r="K653" s="20"/>
      <c r="L653" s="32"/>
      <c r="M653" s="15"/>
      <c r="N653" s="15"/>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c r="BM653" s="11"/>
      <c r="BN653" s="11"/>
      <c r="BO653" s="11"/>
      <c r="BP653" s="11"/>
      <c r="BQ653" s="11"/>
      <c r="BR653" s="11"/>
      <c r="BS653" s="11"/>
      <c r="BT653" s="11"/>
      <c r="BU653" s="11"/>
      <c r="BV653" s="11"/>
      <c r="BW653" s="11"/>
      <c r="BX653" s="11"/>
      <c r="BY653" s="11"/>
      <c r="BZ653" s="11"/>
      <c r="CA653" s="11"/>
      <c r="CB653" s="11"/>
      <c r="CC653" s="11"/>
      <c r="CD653" s="11"/>
    </row>
    <row r="654" spans="1:82" s="13" customFormat="1" x14ac:dyDescent="0.25">
      <c r="A654" s="18"/>
      <c r="B654" s="11"/>
      <c r="C654" s="15"/>
      <c r="D654" s="15"/>
      <c r="E654" s="15"/>
      <c r="F654" s="15"/>
      <c r="G654" s="15"/>
      <c r="H654" s="15"/>
      <c r="I654" s="20"/>
      <c r="J654" s="20"/>
      <c r="K654" s="20"/>
      <c r="L654" s="32"/>
      <c r="M654" s="15"/>
      <c r="N654" s="15"/>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11"/>
      <c r="BT654" s="11"/>
      <c r="BU654" s="11"/>
      <c r="BV654" s="11"/>
      <c r="BW654" s="11"/>
      <c r="BX654" s="11"/>
      <c r="BY654" s="11"/>
      <c r="BZ654" s="11"/>
      <c r="CA654" s="11"/>
      <c r="CB654" s="11"/>
      <c r="CC654" s="11"/>
      <c r="CD654" s="11"/>
    </row>
    <row r="655" spans="1:82" s="13" customFormat="1" x14ac:dyDescent="0.25">
      <c r="A655" s="18"/>
      <c r="B655" s="11"/>
      <c r="C655" s="15"/>
      <c r="D655" s="15"/>
      <c r="E655" s="15"/>
      <c r="F655" s="15"/>
      <c r="G655" s="15"/>
      <c r="H655" s="15"/>
      <c r="I655" s="20"/>
      <c r="J655" s="20"/>
      <c r="K655" s="20"/>
      <c r="L655" s="32"/>
      <c r="M655" s="15"/>
      <c r="N655" s="15"/>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c r="BU655" s="11"/>
      <c r="BV655" s="11"/>
      <c r="BW655" s="11"/>
      <c r="BX655" s="11"/>
      <c r="BY655" s="11"/>
      <c r="BZ655" s="11"/>
      <c r="CA655" s="11"/>
      <c r="CB655" s="11"/>
      <c r="CC655" s="11"/>
      <c r="CD655" s="11"/>
    </row>
    <row r="656" spans="1:82" s="13" customFormat="1" x14ac:dyDescent="0.25">
      <c r="A656" s="18"/>
      <c r="B656" s="11"/>
      <c r="C656" s="15"/>
      <c r="D656" s="15"/>
      <c r="E656" s="15"/>
      <c r="F656" s="15"/>
      <c r="G656" s="15"/>
      <c r="H656" s="15"/>
      <c r="I656" s="20"/>
      <c r="J656" s="20"/>
      <c r="K656" s="20"/>
      <c r="L656" s="32"/>
      <c r="M656" s="15"/>
      <c r="N656" s="15"/>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1"/>
      <c r="BT656" s="11"/>
      <c r="BU656" s="11"/>
      <c r="BV656" s="11"/>
      <c r="BW656" s="11"/>
      <c r="BX656" s="11"/>
      <c r="BY656" s="11"/>
      <c r="BZ656" s="11"/>
      <c r="CA656" s="11"/>
      <c r="CB656" s="11"/>
      <c r="CC656" s="11"/>
      <c r="CD656" s="11"/>
    </row>
    <row r="657" spans="1:82" s="13" customFormat="1" x14ac:dyDescent="0.25">
      <c r="A657" s="18"/>
      <c r="B657" s="11"/>
      <c r="C657" s="15"/>
      <c r="D657" s="15"/>
      <c r="E657" s="15"/>
      <c r="F657" s="15"/>
      <c r="G657" s="15"/>
      <c r="H657" s="15"/>
      <c r="I657" s="20"/>
      <c r="J657" s="20"/>
      <c r="K657" s="20"/>
      <c r="L657" s="32"/>
      <c r="M657" s="15"/>
      <c r="N657" s="15"/>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c r="BT657" s="11"/>
      <c r="BU657" s="11"/>
      <c r="BV657" s="11"/>
      <c r="BW657" s="11"/>
      <c r="BX657" s="11"/>
      <c r="BY657" s="11"/>
      <c r="BZ657" s="11"/>
      <c r="CA657" s="11"/>
      <c r="CB657" s="11"/>
      <c r="CC657" s="11"/>
      <c r="CD657" s="11"/>
    </row>
    <row r="658" spans="1:82" s="13" customFormat="1" x14ac:dyDescent="0.25">
      <c r="A658" s="18"/>
      <c r="B658" s="11"/>
      <c r="C658" s="15"/>
      <c r="D658" s="15"/>
      <c r="E658" s="15"/>
      <c r="F658" s="15"/>
      <c r="G658" s="15"/>
      <c r="H658" s="15"/>
      <c r="I658" s="20"/>
      <c r="J658" s="20"/>
      <c r="K658" s="20"/>
      <c r="L658" s="32"/>
      <c r="M658" s="15"/>
      <c r="N658" s="15"/>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c r="BM658" s="11"/>
      <c r="BN658" s="11"/>
      <c r="BO658" s="11"/>
      <c r="BP658" s="11"/>
      <c r="BQ658" s="11"/>
      <c r="BR658" s="11"/>
      <c r="BS658" s="11"/>
      <c r="BT658" s="11"/>
      <c r="BU658" s="11"/>
      <c r="BV658" s="11"/>
      <c r="BW658" s="11"/>
      <c r="BX658" s="11"/>
      <c r="BY658" s="11"/>
      <c r="BZ658" s="11"/>
      <c r="CA658" s="11"/>
      <c r="CB658" s="11"/>
      <c r="CC658" s="11"/>
      <c r="CD658" s="11"/>
    </row>
    <row r="659" spans="1:82" s="13" customFormat="1" x14ac:dyDescent="0.25">
      <c r="A659" s="18"/>
      <c r="B659" s="11"/>
      <c r="C659" s="15"/>
      <c r="D659" s="15"/>
      <c r="E659" s="15"/>
      <c r="F659" s="15"/>
      <c r="G659" s="15"/>
      <c r="H659" s="15"/>
      <c r="I659" s="20"/>
      <c r="J659" s="20"/>
      <c r="K659" s="20"/>
      <c r="L659" s="32"/>
      <c r="M659" s="15"/>
      <c r="N659" s="15"/>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c r="BM659" s="11"/>
      <c r="BN659" s="11"/>
      <c r="BO659" s="11"/>
      <c r="BP659" s="11"/>
      <c r="BQ659" s="11"/>
      <c r="BR659" s="11"/>
      <c r="BS659" s="11"/>
      <c r="BT659" s="11"/>
      <c r="BU659" s="11"/>
      <c r="BV659" s="11"/>
      <c r="BW659" s="11"/>
      <c r="BX659" s="11"/>
      <c r="BY659" s="11"/>
      <c r="BZ659" s="11"/>
      <c r="CA659" s="11"/>
      <c r="CB659" s="11"/>
      <c r="CC659" s="11"/>
      <c r="CD659" s="11"/>
    </row>
    <row r="660" spans="1:82" s="13" customFormat="1" x14ac:dyDescent="0.25">
      <c r="A660" s="18"/>
      <c r="B660" s="11"/>
      <c r="C660" s="15"/>
      <c r="D660" s="15"/>
      <c r="E660" s="15"/>
      <c r="F660" s="15"/>
      <c r="G660" s="15"/>
      <c r="H660" s="15"/>
      <c r="I660" s="20"/>
      <c r="J660" s="20"/>
      <c r="K660" s="20"/>
      <c r="L660" s="32"/>
      <c r="M660" s="15"/>
      <c r="N660" s="15"/>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c r="BM660" s="11"/>
      <c r="BN660" s="11"/>
      <c r="BO660" s="11"/>
      <c r="BP660" s="11"/>
      <c r="BQ660" s="11"/>
      <c r="BR660" s="11"/>
      <c r="BS660" s="11"/>
      <c r="BT660" s="11"/>
      <c r="BU660" s="11"/>
      <c r="BV660" s="11"/>
      <c r="BW660" s="11"/>
      <c r="BX660" s="11"/>
      <c r="BY660" s="11"/>
      <c r="BZ660" s="11"/>
      <c r="CA660" s="11"/>
      <c r="CB660" s="11"/>
      <c r="CC660" s="11"/>
      <c r="CD660" s="11"/>
    </row>
    <row r="661" spans="1:82" s="13" customFormat="1" x14ac:dyDescent="0.25">
      <c r="A661" s="18"/>
      <c r="B661" s="11"/>
      <c r="C661" s="15"/>
      <c r="D661" s="15"/>
      <c r="E661" s="15"/>
      <c r="F661" s="15"/>
      <c r="G661" s="15"/>
      <c r="H661" s="15"/>
      <c r="I661" s="20"/>
      <c r="J661" s="20"/>
      <c r="K661" s="20"/>
      <c r="L661" s="32"/>
      <c r="M661" s="15"/>
      <c r="N661" s="15"/>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c r="BM661" s="11"/>
      <c r="BN661" s="11"/>
      <c r="BO661" s="11"/>
      <c r="BP661" s="11"/>
      <c r="BQ661" s="11"/>
      <c r="BR661" s="11"/>
      <c r="BS661" s="11"/>
      <c r="BT661" s="11"/>
      <c r="BU661" s="11"/>
      <c r="BV661" s="11"/>
      <c r="BW661" s="11"/>
      <c r="BX661" s="11"/>
      <c r="BY661" s="11"/>
      <c r="BZ661" s="11"/>
      <c r="CA661" s="11"/>
      <c r="CB661" s="11"/>
      <c r="CC661" s="11"/>
      <c r="CD661" s="11"/>
    </row>
    <row r="662" spans="1:82" s="13" customFormat="1" x14ac:dyDescent="0.25">
      <c r="A662" s="18"/>
      <c r="B662" s="11"/>
      <c r="C662" s="15"/>
      <c r="D662" s="15"/>
      <c r="E662" s="15"/>
      <c r="F662" s="15"/>
      <c r="G662" s="15"/>
      <c r="H662" s="15"/>
      <c r="I662" s="20"/>
      <c r="J662" s="20"/>
      <c r="K662" s="20"/>
      <c r="L662" s="32"/>
      <c r="M662" s="15"/>
      <c r="N662" s="15"/>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c r="BM662" s="11"/>
      <c r="BN662" s="11"/>
      <c r="BO662" s="11"/>
      <c r="BP662" s="11"/>
      <c r="BQ662" s="11"/>
      <c r="BR662" s="11"/>
      <c r="BS662" s="11"/>
      <c r="BT662" s="11"/>
      <c r="BU662" s="11"/>
      <c r="BV662" s="11"/>
      <c r="BW662" s="11"/>
      <c r="BX662" s="11"/>
      <c r="BY662" s="11"/>
      <c r="BZ662" s="11"/>
      <c r="CA662" s="11"/>
      <c r="CB662" s="11"/>
      <c r="CC662" s="11"/>
      <c r="CD662" s="11"/>
    </row>
    <row r="663" spans="1:82" s="13" customFormat="1" x14ac:dyDescent="0.25">
      <c r="A663" s="18"/>
      <c r="B663" s="11"/>
      <c r="C663" s="15"/>
      <c r="D663" s="15"/>
      <c r="E663" s="15"/>
      <c r="F663" s="15"/>
      <c r="G663" s="15"/>
      <c r="H663" s="15"/>
      <c r="I663" s="20"/>
      <c r="J663" s="20"/>
      <c r="K663" s="20"/>
      <c r="L663" s="32"/>
      <c r="M663" s="15"/>
      <c r="N663" s="15"/>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c r="BM663" s="11"/>
      <c r="BN663" s="11"/>
      <c r="BO663" s="11"/>
      <c r="BP663" s="11"/>
      <c r="BQ663" s="11"/>
      <c r="BR663" s="11"/>
      <c r="BS663" s="11"/>
      <c r="BT663" s="11"/>
      <c r="BU663" s="11"/>
      <c r="BV663" s="11"/>
      <c r="BW663" s="11"/>
      <c r="BX663" s="11"/>
      <c r="BY663" s="11"/>
      <c r="BZ663" s="11"/>
      <c r="CA663" s="11"/>
      <c r="CB663" s="11"/>
      <c r="CC663" s="11"/>
      <c r="CD663" s="11"/>
    </row>
    <row r="664" spans="1:82" s="13" customFormat="1" x14ac:dyDescent="0.25">
      <c r="A664" s="18"/>
      <c r="B664" s="11"/>
      <c r="C664" s="15"/>
      <c r="D664" s="15"/>
      <c r="E664" s="15"/>
      <c r="F664" s="15"/>
      <c r="G664" s="15"/>
      <c r="H664" s="15"/>
      <c r="I664" s="20"/>
      <c r="J664" s="20"/>
      <c r="K664" s="20"/>
      <c r="L664" s="32"/>
      <c r="M664" s="15"/>
      <c r="N664" s="15"/>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c r="BM664" s="11"/>
      <c r="BN664" s="11"/>
      <c r="BO664" s="11"/>
      <c r="BP664" s="11"/>
      <c r="BQ664" s="11"/>
      <c r="BR664" s="11"/>
      <c r="BS664" s="11"/>
      <c r="BT664" s="11"/>
      <c r="BU664" s="11"/>
      <c r="BV664" s="11"/>
      <c r="BW664" s="11"/>
      <c r="BX664" s="11"/>
      <c r="BY664" s="11"/>
      <c r="BZ664" s="11"/>
      <c r="CA664" s="11"/>
      <c r="CB664" s="11"/>
      <c r="CC664" s="11"/>
      <c r="CD664" s="11"/>
    </row>
    <row r="665" spans="1:82" s="13" customFormat="1" x14ac:dyDescent="0.25">
      <c r="A665" s="18"/>
      <c r="B665" s="11"/>
      <c r="C665" s="15"/>
      <c r="D665" s="15"/>
      <c r="E665" s="15"/>
      <c r="F665" s="15"/>
      <c r="G665" s="15"/>
      <c r="H665" s="15"/>
      <c r="I665" s="20"/>
      <c r="J665" s="20"/>
      <c r="K665" s="20"/>
      <c r="L665" s="32"/>
      <c r="M665" s="15"/>
      <c r="N665" s="15"/>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1"/>
      <c r="BQ665" s="11"/>
      <c r="BR665" s="11"/>
      <c r="BS665" s="11"/>
      <c r="BT665" s="11"/>
      <c r="BU665" s="11"/>
      <c r="BV665" s="11"/>
      <c r="BW665" s="11"/>
      <c r="BX665" s="11"/>
      <c r="BY665" s="11"/>
      <c r="BZ665" s="11"/>
      <c r="CA665" s="11"/>
      <c r="CB665" s="11"/>
      <c r="CC665" s="11"/>
      <c r="CD665" s="11"/>
    </row>
    <row r="666" spans="1:82" s="13" customFormat="1" x14ac:dyDescent="0.25">
      <c r="A666" s="18"/>
      <c r="B666" s="11"/>
      <c r="C666" s="15"/>
      <c r="D666" s="15"/>
      <c r="E666" s="15"/>
      <c r="F666" s="15"/>
      <c r="G666" s="15"/>
      <c r="H666" s="15"/>
      <c r="I666" s="20"/>
      <c r="J666" s="20"/>
      <c r="K666" s="20"/>
      <c r="L666" s="32"/>
      <c r="M666" s="15"/>
      <c r="N666" s="15"/>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1"/>
      <c r="BQ666" s="11"/>
      <c r="BR666" s="11"/>
      <c r="BS666" s="11"/>
      <c r="BT666" s="11"/>
      <c r="BU666" s="11"/>
      <c r="BV666" s="11"/>
      <c r="BW666" s="11"/>
      <c r="BX666" s="11"/>
      <c r="BY666" s="11"/>
      <c r="BZ666" s="11"/>
      <c r="CA666" s="11"/>
      <c r="CB666" s="11"/>
      <c r="CC666" s="11"/>
      <c r="CD666" s="11"/>
    </row>
    <row r="667" spans="1:82" s="13" customFormat="1" x14ac:dyDescent="0.25">
      <c r="A667" s="18"/>
      <c r="B667" s="11"/>
      <c r="C667" s="15"/>
      <c r="D667" s="15"/>
      <c r="E667" s="15"/>
      <c r="F667" s="15"/>
      <c r="G667" s="15"/>
      <c r="H667" s="15"/>
      <c r="I667" s="20"/>
      <c r="J667" s="20"/>
      <c r="K667" s="20"/>
      <c r="L667" s="32"/>
      <c r="M667" s="15"/>
      <c r="N667" s="15"/>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1"/>
      <c r="BR667" s="11"/>
      <c r="BS667" s="11"/>
      <c r="BT667" s="11"/>
      <c r="BU667" s="11"/>
      <c r="BV667" s="11"/>
      <c r="BW667" s="11"/>
      <c r="BX667" s="11"/>
      <c r="BY667" s="11"/>
      <c r="BZ667" s="11"/>
      <c r="CA667" s="11"/>
      <c r="CB667" s="11"/>
      <c r="CC667" s="11"/>
      <c r="CD667" s="11"/>
    </row>
    <row r="668" spans="1:82" s="13" customFormat="1" x14ac:dyDescent="0.25">
      <c r="A668" s="18"/>
      <c r="B668" s="11"/>
      <c r="C668" s="15"/>
      <c r="D668" s="15"/>
      <c r="E668" s="15"/>
      <c r="F668" s="15"/>
      <c r="G668" s="15"/>
      <c r="H668" s="15"/>
      <c r="I668" s="20"/>
      <c r="J668" s="20"/>
      <c r="K668" s="20"/>
      <c r="L668" s="32"/>
      <c r="M668" s="15"/>
      <c r="N668" s="15"/>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1"/>
      <c r="BR668" s="11"/>
      <c r="BS668" s="11"/>
      <c r="BT668" s="11"/>
      <c r="BU668" s="11"/>
      <c r="BV668" s="11"/>
      <c r="BW668" s="11"/>
      <c r="BX668" s="11"/>
      <c r="BY668" s="11"/>
      <c r="BZ668" s="11"/>
      <c r="CA668" s="11"/>
      <c r="CB668" s="11"/>
      <c r="CC668" s="11"/>
      <c r="CD668" s="11"/>
    </row>
    <row r="669" spans="1:82" s="13" customFormat="1" x14ac:dyDescent="0.25">
      <c r="A669" s="18"/>
      <c r="B669" s="11"/>
      <c r="C669" s="15"/>
      <c r="D669" s="15"/>
      <c r="E669" s="15"/>
      <c r="F669" s="15"/>
      <c r="G669" s="15"/>
      <c r="H669" s="15"/>
      <c r="I669" s="20"/>
      <c r="J669" s="20"/>
      <c r="K669" s="20"/>
      <c r="L669" s="32"/>
      <c r="M669" s="15"/>
      <c r="N669" s="15"/>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c r="BT669" s="11"/>
      <c r="BU669" s="11"/>
      <c r="BV669" s="11"/>
      <c r="BW669" s="11"/>
      <c r="BX669" s="11"/>
      <c r="BY669" s="11"/>
      <c r="BZ669" s="11"/>
      <c r="CA669" s="11"/>
      <c r="CB669" s="11"/>
      <c r="CC669" s="11"/>
      <c r="CD669" s="11"/>
    </row>
    <row r="670" spans="1:82" s="13" customFormat="1" x14ac:dyDescent="0.25">
      <c r="A670" s="18"/>
      <c r="B670" s="11"/>
      <c r="C670" s="15"/>
      <c r="D670" s="15"/>
      <c r="E670" s="15"/>
      <c r="F670" s="15"/>
      <c r="G670" s="15"/>
      <c r="H670" s="15"/>
      <c r="I670" s="20"/>
      <c r="J670" s="20"/>
      <c r="K670" s="20"/>
      <c r="L670" s="32"/>
      <c r="M670" s="15"/>
      <c r="N670" s="15"/>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c r="BT670" s="11"/>
      <c r="BU670" s="11"/>
      <c r="BV670" s="11"/>
      <c r="BW670" s="11"/>
      <c r="BX670" s="11"/>
      <c r="BY670" s="11"/>
      <c r="BZ670" s="11"/>
      <c r="CA670" s="11"/>
      <c r="CB670" s="11"/>
      <c r="CC670" s="11"/>
      <c r="CD670" s="11"/>
    </row>
    <row r="671" spans="1:82" s="13" customFormat="1" x14ac:dyDescent="0.25">
      <c r="A671" s="18"/>
      <c r="B671" s="11"/>
      <c r="C671" s="15"/>
      <c r="D671" s="15"/>
      <c r="E671" s="15"/>
      <c r="F671" s="15"/>
      <c r="G671" s="15"/>
      <c r="H671" s="15"/>
      <c r="I671" s="20"/>
      <c r="J671" s="20"/>
      <c r="K671" s="20"/>
      <c r="L671" s="32"/>
      <c r="M671" s="15"/>
      <c r="N671" s="15"/>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1"/>
      <c r="BT671" s="11"/>
      <c r="BU671" s="11"/>
      <c r="BV671" s="11"/>
      <c r="BW671" s="11"/>
      <c r="BX671" s="11"/>
      <c r="BY671" s="11"/>
      <c r="BZ671" s="11"/>
      <c r="CA671" s="11"/>
      <c r="CB671" s="11"/>
      <c r="CC671" s="11"/>
      <c r="CD671" s="11"/>
    </row>
    <row r="672" spans="1:82" s="13" customFormat="1" x14ac:dyDescent="0.25">
      <c r="A672" s="18"/>
      <c r="B672" s="11"/>
      <c r="C672" s="15"/>
      <c r="D672" s="15"/>
      <c r="E672" s="15"/>
      <c r="F672" s="15"/>
      <c r="G672" s="15"/>
      <c r="H672" s="15"/>
      <c r="I672" s="20"/>
      <c r="J672" s="20"/>
      <c r="K672" s="20"/>
      <c r="L672" s="32"/>
      <c r="M672" s="15"/>
      <c r="N672" s="15"/>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c r="BT672" s="11"/>
      <c r="BU672" s="11"/>
      <c r="BV672" s="11"/>
      <c r="BW672" s="11"/>
      <c r="BX672" s="11"/>
      <c r="BY672" s="11"/>
      <c r="BZ672" s="11"/>
      <c r="CA672" s="11"/>
      <c r="CB672" s="11"/>
      <c r="CC672" s="11"/>
      <c r="CD672" s="11"/>
    </row>
    <row r="673" spans="1:82" s="13" customFormat="1" x14ac:dyDescent="0.25">
      <c r="A673" s="18"/>
      <c r="B673" s="11"/>
      <c r="C673" s="15"/>
      <c r="D673" s="15"/>
      <c r="E673" s="15"/>
      <c r="F673" s="15"/>
      <c r="G673" s="15"/>
      <c r="H673" s="15"/>
      <c r="I673" s="20"/>
      <c r="J673" s="20"/>
      <c r="K673" s="20"/>
      <c r="L673" s="32"/>
      <c r="M673" s="15"/>
      <c r="N673" s="15"/>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c r="BM673" s="11"/>
      <c r="BN673" s="11"/>
      <c r="BO673" s="11"/>
      <c r="BP673" s="11"/>
      <c r="BQ673" s="11"/>
      <c r="BR673" s="11"/>
      <c r="BS673" s="11"/>
      <c r="BT673" s="11"/>
      <c r="BU673" s="11"/>
      <c r="BV673" s="11"/>
      <c r="BW673" s="11"/>
      <c r="BX673" s="11"/>
      <c r="BY673" s="11"/>
      <c r="BZ673" s="11"/>
      <c r="CA673" s="11"/>
      <c r="CB673" s="11"/>
      <c r="CC673" s="11"/>
      <c r="CD673" s="11"/>
    </row>
    <row r="674" spans="1:82" s="13" customFormat="1" x14ac:dyDescent="0.25">
      <c r="A674" s="18"/>
      <c r="B674" s="11"/>
      <c r="C674" s="15"/>
      <c r="D674" s="15"/>
      <c r="E674" s="15"/>
      <c r="F674" s="15"/>
      <c r="G674" s="15"/>
      <c r="H674" s="15"/>
      <c r="I674" s="20"/>
      <c r="J674" s="20"/>
      <c r="K674" s="20"/>
      <c r="L674" s="32"/>
      <c r="M674" s="15"/>
      <c r="N674" s="15"/>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c r="BM674" s="11"/>
      <c r="BN674" s="11"/>
      <c r="BO674" s="11"/>
      <c r="BP674" s="11"/>
      <c r="BQ674" s="11"/>
      <c r="BR674" s="11"/>
      <c r="BS674" s="11"/>
      <c r="BT674" s="11"/>
      <c r="BU674" s="11"/>
      <c r="BV674" s="11"/>
      <c r="BW674" s="11"/>
      <c r="BX674" s="11"/>
      <c r="BY674" s="11"/>
      <c r="BZ674" s="11"/>
      <c r="CA674" s="11"/>
      <c r="CB674" s="11"/>
      <c r="CC674" s="11"/>
      <c r="CD674" s="11"/>
    </row>
    <row r="675" spans="1:82" s="13" customFormat="1" x14ac:dyDescent="0.25">
      <c r="A675" s="18"/>
      <c r="B675" s="11"/>
      <c r="C675" s="15"/>
      <c r="D675" s="15"/>
      <c r="E675" s="15"/>
      <c r="F675" s="15"/>
      <c r="G675" s="15"/>
      <c r="H675" s="15"/>
      <c r="I675" s="20"/>
      <c r="J675" s="20"/>
      <c r="K675" s="20"/>
      <c r="L675" s="32"/>
      <c r="M675" s="15"/>
      <c r="N675" s="15"/>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c r="BM675" s="11"/>
      <c r="BN675" s="11"/>
      <c r="BO675" s="11"/>
      <c r="BP675" s="11"/>
      <c r="BQ675" s="11"/>
      <c r="BR675" s="11"/>
      <c r="BS675" s="11"/>
      <c r="BT675" s="11"/>
      <c r="BU675" s="11"/>
      <c r="BV675" s="11"/>
      <c r="BW675" s="11"/>
      <c r="BX675" s="11"/>
      <c r="BY675" s="11"/>
      <c r="BZ675" s="11"/>
      <c r="CA675" s="11"/>
      <c r="CB675" s="11"/>
      <c r="CC675" s="11"/>
      <c r="CD675" s="11"/>
    </row>
    <row r="676" spans="1:82" s="13" customFormat="1" x14ac:dyDescent="0.25">
      <c r="A676" s="18"/>
      <c r="B676" s="11"/>
      <c r="C676" s="15"/>
      <c r="D676" s="15"/>
      <c r="E676" s="15"/>
      <c r="F676" s="15"/>
      <c r="G676" s="15"/>
      <c r="H676" s="15"/>
      <c r="I676" s="20"/>
      <c r="J676" s="20"/>
      <c r="K676" s="20"/>
      <c r="L676" s="32"/>
      <c r="M676" s="15"/>
      <c r="N676" s="15"/>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c r="BU676" s="11"/>
      <c r="BV676" s="11"/>
      <c r="BW676" s="11"/>
      <c r="BX676" s="11"/>
      <c r="BY676" s="11"/>
      <c r="BZ676" s="11"/>
      <c r="CA676" s="11"/>
      <c r="CB676" s="11"/>
      <c r="CC676" s="11"/>
      <c r="CD676" s="11"/>
    </row>
    <row r="677" spans="1:82" s="13" customFormat="1" x14ac:dyDescent="0.25">
      <c r="A677" s="18"/>
      <c r="B677" s="11"/>
      <c r="C677" s="15"/>
      <c r="D677" s="15"/>
      <c r="E677" s="15"/>
      <c r="F677" s="15"/>
      <c r="G677" s="15"/>
      <c r="H677" s="15"/>
      <c r="I677" s="20"/>
      <c r="J677" s="20"/>
      <c r="K677" s="20"/>
      <c r="L677" s="32"/>
      <c r="M677" s="15"/>
      <c r="N677" s="15"/>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c r="BM677" s="11"/>
      <c r="BN677" s="11"/>
      <c r="BO677" s="11"/>
      <c r="BP677" s="11"/>
      <c r="BQ677" s="11"/>
      <c r="BR677" s="11"/>
      <c r="BS677" s="11"/>
      <c r="BT677" s="11"/>
      <c r="BU677" s="11"/>
      <c r="BV677" s="11"/>
      <c r="BW677" s="11"/>
      <c r="BX677" s="11"/>
      <c r="BY677" s="11"/>
      <c r="BZ677" s="11"/>
      <c r="CA677" s="11"/>
      <c r="CB677" s="11"/>
      <c r="CC677" s="11"/>
      <c r="CD677" s="11"/>
    </row>
    <row r="678" spans="1:82" s="13" customFormat="1" x14ac:dyDescent="0.25">
      <c r="A678" s="18"/>
      <c r="B678" s="11"/>
      <c r="C678" s="15"/>
      <c r="D678" s="15"/>
      <c r="E678" s="15"/>
      <c r="F678" s="15"/>
      <c r="G678" s="15"/>
      <c r="H678" s="15"/>
      <c r="I678" s="20"/>
      <c r="J678" s="20"/>
      <c r="K678" s="20"/>
      <c r="L678" s="32"/>
      <c r="M678" s="15"/>
      <c r="N678" s="15"/>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c r="BM678" s="11"/>
      <c r="BN678" s="11"/>
      <c r="BO678" s="11"/>
      <c r="BP678" s="11"/>
      <c r="BQ678" s="11"/>
      <c r="BR678" s="11"/>
      <c r="BS678" s="11"/>
      <c r="BT678" s="11"/>
      <c r="BU678" s="11"/>
      <c r="BV678" s="11"/>
      <c r="BW678" s="11"/>
      <c r="BX678" s="11"/>
      <c r="BY678" s="11"/>
      <c r="BZ678" s="11"/>
      <c r="CA678" s="11"/>
      <c r="CB678" s="11"/>
      <c r="CC678" s="11"/>
      <c r="CD678" s="11"/>
    </row>
    <row r="679" spans="1:82" s="13" customFormat="1" x14ac:dyDescent="0.25">
      <c r="A679" s="18"/>
      <c r="B679" s="11"/>
      <c r="C679" s="15"/>
      <c r="D679" s="15"/>
      <c r="E679" s="15"/>
      <c r="F679" s="15"/>
      <c r="G679" s="15"/>
      <c r="H679" s="15"/>
      <c r="I679" s="20"/>
      <c r="J679" s="20"/>
      <c r="K679" s="20"/>
      <c r="L679" s="32"/>
      <c r="M679" s="15"/>
      <c r="N679" s="15"/>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1"/>
      <c r="BR679" s="11"/>
      <c r="BS679" s="11"/>
      <c r="BT679" s="11"/>
      <c r="BU679" s="11"/>
      <c r="BV679" s="11"/>
      <c r="BW679" s="11"/>
      <c r="BX679" s="11"/>
      <c r="BY679" s="11"/>
      <c r="BZ679" s="11"/>
      <c r="CA679" s="11"/>
      <c r="CB679" s="11"/>
      <c r="CC679" s="11"/>
      <c r="CD679" s="11"/>
    </row>
    <row r="680" spans="1:82" s="13" customFormat="1" x14ac:dyDescent="0.25">
      <c r="A680" s="18"/>
      <c r="B680" s="11"/>
      <c r="C680" s="15"/>
      <c r="D680" s="15"/>
      <c r="E680" s="15"/>
      <c r="F680" s="15"/>
      <c r="G680" s="15"/>
      <c r="H680" s="15"/>
      <c r="I680" s="20"/>
      <c r="J680" s="20"/>
      <c r="K680" s="20"/>
      <c r="L680" s="32"/>
      <c r="M680" s="15"/>
      <c r="N680" s="15"/>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1"/>
      <c r="BR680" s="11"/>
      <c r="BS680" s="11"/>
      <c r="BT680" s="11"/>
      <c r="BU680" s="11"/>
      <c r="BV680" s="11"/>
      <c r="BW680" s="11"/>
      <c r="BX680" s="11"/>
      <c r="BY680" s="11"/>
      <c r="BZ680" s="11"/>
      <c r="CA680" s="11"/>
      <c r="CB680" s="11"/>
      <c r="CC680" s="11"/>
      <c r="CD680" s="11"/>
    </row>
    <row r="681" spans="1:82" s="13" customFormat="1" x14ac:dyDescent="0.25">
      <c r="A681" s="18"/>
      <c r="B681" s="11"/>
      <c r="C681" s="15"/>
      <c r="D681" s="15"/>
      <c r="E681" s="15"/>
      <c r="F681" s="15"/>
      <c r="G681" s="15"/>
      <c r="H681" s="15"/>
      <c r="I681" s="20"/>
      <c r="J681" s="20"/>
      <c r="K681" s="20"/>
      <c r="L681" s="32"/>
      <c r="M681" s="15"/>
      <c r="N681" s="15"/>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c r="BM681" s="11"/>
      <c r="BN681" s="11"/>
      <c r="BO681" s="11"/>
      <c r="BP681" s="11"/>
      <c r="BQ681" s="11"/>
      <c r="BR681" s="11"/>
      <c r="BS681" s="11"/>
      <c r="BT681" s="11"/>
      <c r="BU681" s="11"/>
      <c r="BV681" s="11"/>
      <c r="BW681" s="11"/>
      <c r="BX681" s="11"/>
      <c r="BY681" s="11"/>
      <c r="BZ681" s="11"/>
      <c r="CA681" s="11"/>
      <c r="CB681" s="11"/>
      <c r="CC681" s="11"/>
      <c r="CD681" s="11"/>
    </row>
    <row r="682" spans="1:82" s="13" customFormat="1" x14ac:dyDescent="0.25">
      <c r="A682" s="18"/>
      <c r="B682" s="11"/>
      <c r="C682" s="15"/>
      <c r="D682" s="15"/>
      <c r="E682" s="15"/>
      <c r="F682" s="15"/>
      <c r="G682" s="15"/>
      <c r="H682" s="15"/>
      <c r="I682" s="20"/>
      <c r="J682" s="20"/>
      <c r="K682" s="20"/>
      <c r="L682" s="32"/>
      <c r="M682" s="15"/>
      <c r="N682" s="15"/>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c r="BM682" s="11"/>
      <c r="BN682" s="11"/>
      <c r="BO682" s="11"/>
      <c r="BP682" s="11"/>
      <c r="BQ682" s="11"/>
      <c r="BR682" s="11"/>
      <c r="BS682" s="11"/>
      <c r="BT682" s="11"/>
      <c r="BU682" s="11"/>
      <c r="BV682" s="11"/>
      <c r="BW682" s="11"/>
      <c r="BX682" s="11"/>
      <c r="BY682" s="11"/>
      <c r="BZ682" s="11"/>
      <c r="CA682" s="11"/>
      <c r="CB682" s="11"/>
      <c r="CC682" s="11"/>
      <c r="CD682" s="11"/>
    </row>
    <row r="683" spans="1:82" s="13" customFormat="1" x14ac:dyDescent="0.25">
      <c r="A683" s="18"/>
      <c r="B683" s="11"/>
      <c r="C683" s="15"/>
      <c r="D683" s="15"/>
      <c r="E683" s="15"/>
      <c r="F683" s="15"/>
      <c r="G683" s="15"/>
      <c r="H683" s="15"/>
      <c r="I683" s="20"/>
      <c r="J683" s="20"/>
      <c r="K683" s="20"/>
      <c r="L683" s="32"/>
      <c r="M683" s="15"/>
      <c r="N683" s="15"/>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c r="BM683" s="11"/>
      <c r="BN683" s="11"/>
      <c r="BO683" s="11"/>
      <c r="BP683" s="11"/>
      <c r="BQ683" s="11"/>
      <c r="BR683" s="11"/>
      <c r="BS683" s="11"/>
      <c r="BT683" s="11"/>
      <c r="BU683" s="11"/>
      <c r="BV683" s="11"/>
      <c r="BW683" s="11"/>
      <c r="BX683" s="11"/>
      <c r="BY683" s="11"/>
      <c r="BZ683" s="11"/>
      <c r="CA683" s="11"/>
      <c r="CB683" s="11"/>
      <c r="CC683" s="11"/>
      <c r="CD683" s="11"/>
    </row>
    <row r="684" spans="1:82" s="13" customFormat="1" x14ac:dyDescent="0.25">
      <c r="A684" s="18"/>
      <c r="B684" s="11"/>
      <c r="C684" s="15"/>
      <c r="D684" s="15"/>
      <c r="E684" s="15"/>
      <c r="F684" s="15"/>
      <c r="G684" s="15"/>
      <c r="H684" s="15"/>
      <c r="I684" s="20"/>
      <c r="J684" s="20"/>
      <c r="K684" s="20"/>
      <c r="L684" s="32"/>
      <c r="M684" s="15"/>
      <c r="N684" s="15"/>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c r="BM684" s="11"/>
      <c r="BN684" s="11"/>
      <c r="BO684" s="11"/>
      <c r="BP684" s="11"/>
      <c r="BQ684" s="11"/>
      <c r="BR684" s="11"/>
      <c r="BS684" s="11"/>
      <c r="BT684" s="11"/>
      <c r="BU684" s="11"/>
      <c r="BV684" s="11"/>
      <c r="BW684" s="11"/>
      <c r="BX684" s="11"/>
      <c r="BY684" s="11"/>
      <c r="BZ684" s="11"/>
      <c r="CA684" s="11"/>
      <c r="CB684" s="11"/>
      <c r="CC684" s="11"/>
      <c r="CD684" s="11"/>
    </row>
    <row r="685" spans="1:82" s="13" customFormat="1" x14ac:dyDescent="0.25">
      <c r="A685" s="18"/>
      <c r="B685" s="11"/>
      <c r="C685" s="15"/>
      <c r="D685" s="15"/>
      <c r="E685" s="15"/>
      <c r="F685" s="15"/>
      <c r="G685" s="15"/>
      <c r="H685" s="15"/>
      <c r="I685" s="20"/>
      <c r="J685" s="20"/>
      <c r="K685" s="20"/>
      <c r="L685" s="32"/>
      <c r="M685" s="15"/>
      <c r="N685" s="15"/>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c r="BM685" s="11"/>
      <c r="BN685" s="11"/>
      <c r="BO685" s="11"/>
      <c r="BP685" s="11"/>
      <c r="BQ685" s="11"/>
      <c r="BR685" s="11"/>
      <c r="BS685" s="11"/>
      <c r="BT685" s="11"/>
      <c r="BU685" s="11"/>
      <c r="BV685" s="11"/>
      <c r="BW685" s="11"/>
      <c r="BX685" s="11"/>
      <c r="BY685" s="11"/>
      <c r="BZ685" s="11"/>
      <c r="CA685" s="11"/>
      <c r="CB685" s="11"/>
      <c r="CC685" s="11"/>
      <c r="CD685" s="11"/>
    </row>
    <row r="686" spans="1:82" s="13" customFormat="1" x14ac:dyDescent="0.25">
      <c r="A686" s="18"/>
      <c r="B686" s="11"/>
      <c r="C686" s="15"/>
      <c r="D686" s="15"/>
      <c r="E686" s="15"/>
      <c r="F686" s="15"/>
      <c r="G686" s="15"/>
      <c r="H686" s="15"/>
      <c r="I686" s="20"/>
      <c r="J686" s="20"/>
      <c r="K686" s="20"/>
      <c r="L686" s="32"/>
      <c r="M686" s="15"/>
      <c r="N686" s="15"/>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c r="BM686" s="11"/>
      <c r="BN686" s="11"/>
      <c r="BO686" s="11"/>
      <c r="BP686" s="11"/>
      <c r="BQ686" s="11"/>
      <c r="BR686" s="11"/>
      <c r="BS686" s="11"/>
      <c r="BT686" s="11"/>
      <c r="BU686" s="11"/>
      <c r="BV686" s="11"/>
      <c r="BW686" s="11"/>
      <c r="BX686" s="11"/>
      <c r="BY686" s="11"/>
      <c r="BZ686" s="11"/>
      <c r="CA686" s="11"/>
      <c r="CB686" s="11"/>
      <c r="CC686" s="11"/>
      <c r="CD686" s="11"/>
    </row>
    <row r="687" spans="1:82" s="13" customFormat="1" x14ac:dyDescent="0.25">
      <c r="A687" s="18"/>
      <c r="B687" s="11"/>
      <c r="C687" s="15"/>
      <c r="D687" s="15"/>
      <c r="E687" s="15"/>
      <c r="F687" s="15"/>
      <c r="G687" s="15"/>
      <c r="H687" s="15"/>
      <c r="I687" s="20"/>
      <c r="J687" s="20"/>
      <c r="K687" s="20"/>
      <c r="L687" s="32"/>
      <c r="M687" s="15"/>
      <c r="N687" s="15"/>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c r="BM687" s="11"/>
      <c r="BN687" s="11"/>
      <c r="BO687" s="11"/>
      <c r="BP687" s="11"/>
      <c r="BQ687" s="11"/>
      <c r="BR687" s="11"/>
      <c r="BS687" s="11"/>
      <c r="BT687" s="11"/>
      <c r="BU687" s="11"/>
      <c r="BV687" s="11"/>
      <c r="BW687" s="11"/>
      <c r="BX687" s="11"/>
      <c r="BY687" s="11"/>
      <c r="BZ687" s="11"/>
      <c r="CA687" s="11"/>
      <c r="CB687" s="11"/>
      <c r="CC687" s="11"/>
      <c r="CD687" s="11"/>
    </row>
    <row r="688" spans="1:82" s="13" customFormat="1" x14ac:dyDescent="0.25">
      <c r="A688" s="18"/>
      <c r="B688" s="11"/>
      <c r="C688" s="15"/>
      <c r="D688" s="15"/>
      <c r="E688" s="15"/>
      <c r="F688" s="15"/>
      <c r="G688" s="15"/>
      <c r="H688" s="15"/>
      <c r="I688" s="20"/>
      <c r="J688" s="20"/>
      <c r="K688" s="20"/>
      <c r="L688" s="32"/>
      <c r="M688" s="15"/>
      <c r="N688" s="15"/>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c r="BM688" s="11"/>
      <c r="BN688" s="11"/>
      <c r="BO688" s="11"/>
      <c r="BP688" s="11"/>
      <c r="BQ688" s="11"/>
      <c r="BR688" s="11"/>
      <c r="BS688" s="11"/>
      <c r="BT688" s="11"/>
      <c r="BU688" s="11"/>
      <c r="BV688" s="11"/>
      <c r="BW688" s="11"/>
      <c r="BX688" s="11"/>
      <c r="BY688" s="11"/>
      <c r="BZ688" s="11"/>
      <c r="CA688" s="11"/>
      <c r="CB688" s="11"/>
      <c r="CC688" s="11"/>
      <c r="CD688" s="11"/>
    </row>
    <row r="689" spans="1:82" s="13" customFormat="1" x14ac:dyDescent="0.25">
      <c r="A689" s="18"/>
      <c r="B689" s="11"/>
      <c r="C689" s="15"/>
      <c r="D689" s="15"/>
      <c r="E689" s="15"/>
      <c r="F689" s="15"/>
      <c r="G689" s="15"/>
      <c r="H689" s="15"/>
      <c r="I689" s="20"/>
      <c r="J689" s="20"/>
      <c r="K689" s="20"/>
      <c r="L689" s="32"/>
      <c r="M689" s="15"/>
      <c r="N689" s="15"/>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1"/>
      <c r="BQ689" s="11"/>
      <c r="BR689" s="11"/>
      <c r="BS689" s="11"/>
      <c r="BT689" s="11"/>
      <c r="BU689" s="11"/>
      <c r="BV689" s="11"/>
      <c r="BW689" s="11"/>
      <c r="BX689" s="11"/>
      <c r="BY689" s="11"/>
      <c r="BZ689" s="11"/>
      <c r="CA689" s="11"/>
      <c r="CB689" s="11"/>
      <c r="CC689" s="11"/>
      <c r="CD689" s="11"/>
    </row>
    <row r="690" spans="1:82" s="13" customFormat="1" x14ac:dyDescent="0.25">
      <c r="A690" s="18"/>
      <c r="B690" s="11"/>
      <c r="C690" s="15"/>
      <c r="D690" s="15"/>
      <c r="E690" s="15"/>
      <c r="F690" s="15"/>
      <c r="G690" s="15"/>
      <c r="H690" s="15"/>
      <c r="I690" s="20"/>
      <c r="J690" s="20"/>
      <c r="K690" s="20"/>
      <c r="L690" s="32"/>
      <c r="M690" s="15"/>
      <c r="N690" s="15"/>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1"/>
      <c r="BQ690" s="11"/>
      <c r="BR690" s="11"/>
      <c r="BS690" s="11"/>
      <c r="BT690" s="11"/>
      <c r="BU690" s="11"/>
      <c r="BV690" s="11"/>
      <c r="BW690" s="11"/>
      <c r="BX690" s="11"/>
      <c r="BY690" s="11"/>
      <c r="BZ690" s="11"/>
      <c r="CA690" s="11"/>
      <c r="CB690" s="11"/>
      <c r="CC690" s="11"/>
      <c r="CD690" s="11"/>
    </row>
    <row r="691" spans="1:82" s="13" customFormat="1" x14ac:dyDescent="0.25">
      <c r="A691" s="18"/>
      <c r="B691" s="11"/>
      <c r="C691" s="15"/>
      <c r="D691" s="15"/>
      <c r="E691" s="15"/>
      <c r="F691" s="15"/>
      <c r="G691" s="15"/>
      <c r="H691" s="15"/>
      <c r="I691" s="20"/>
      <c r="J691" s="20"/>
      <c r="K691" s="20"/>
      <c r="L691" s="32"/>
      <c r="M691" s="15"/>
      <c r="N691" s="15"/>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1"/>
      <c r="BQ691" s="11"/>
      <c r="BR691" s="11"/>
      <c r="BS691" s="11"/>
      <c r="BT691" s="11"/>
      <c r="BU691" s="11"/>
      <c r="BV691" s="11"/>
      <c r="BW691" s="11"/>
      <c r="BX691" s="11"/>
      <c r="BY691" s="11"/>
      <c r="BZ691" s="11"/>
      <c r="CA691" s="11"/>
      <c r="CB691" s="11"/>
      <c r="CC691" s="11"/>
      <c r="CD691" s="11"/>
    </row>
    <row r="692" spans="1:82" s="13" customFormat="1" x14ac:dyDescent="0.25">
      <c r="A692" s="18"/>
      <c r="B692" s="11"/>
      <c r="C692" s="15"/>
      <c r="D692" s="15"/>
      <c r="E692" s="15"/>
      <c r="F692" s="15"/>
      <c r="G692" s="15"/>
      <c r="H692" s="15"/>
      <c r="I692" s="20"/>
      <c r="J692" s="20"/>
      <c r="K692" s="20"/>
      <c r="L692" s="32"/>
      <c r="M692" s="15"/>
      <c r="N692" s="15"/>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c r="BM692" s="11"/>
      <c r="BN692" s="11"/>
      <c r="BO692" s="11"/>
      <c r="BP692" s="11"/>
      <c r="BQ692" s="11"/>
      <c r="BR692" s="11"/>
      <c r="BS692" s="11"/>
      <c r="BT692" s="11"/>
      <c r="BU692" s="11"/>
      <c r="BV692" s="11"/>
      <c r="BW692" s="11"/>
      <c r="BX692" s="11"/>
      <c r="BY692" s="11"/>
      <c r="BZ692" s="11"/>
      <c r="CA692" s="11"/>
      <c r="CB692" s="11"/>
      <c r="CC692" s="11"/>
      <c r="CD692" s="11"/>
    </row>
    <row r="693" spans="1:82" s="13" customFormat="1" x14ac:dyDescent="0.25">
      <c r="A693" s="18"/>
      <c r="B693" s="11"/>
      <c r="C693" s="15"/>
      <c r="D693" s="15"/>
      <c r="E693" s="15"/>
      <c r="F693" s="15"/>
      <c r="G693" s="15"/>
      <c r="H693" s="15"/>
      <c r="I693" s="20"/>
      <c r="J693" s="20"/>
      <c r="K693" s="20"/>
      <c r="L693" s="32"/>
      <c r="M693" s="15"/>
      <c r="N693" s="15"/>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c r="BM693" s="11"/>
      <c r="BN693" s="11"/>
      <c r="BO693" s="11"/>
      <c r="BP693" s="11"/>
      <c r="BQ693" s="11"/>
      <c r="BR693" s="11"/>
      <c r="BS693" s="11"/>
      <c r="BT693" s="11"/>
      <c r="BU693" s="11"/>
      <c r="BV693" s="11"/>
      <c r="BW693" s="11"/>
      <c r="BX693" s="11"/>
      <c r="BY693" s="11"/>
      <c r="BZ693" s="11"/>
      <c r="CA693" s="11"/>
      <c r="CB693" s="11"/>
      <c r="CC693" s="11"/>
      <c r="CD693" s="11"/>
    </row>
    <row r="694" spans="1:82" s="13" customFormat="1" x14ac:dyDescent="0.25">
      <c r="A694" s="18"/>
      <c r="B694" s="11"/>
      <c r="C694" s="15"/>
      <c r="D694" s="15"/>
      <c r="E694" s="15"/>
      <c r="F694" s="15"/>
      <c r="G694" s="15"/>
      <c r="H694" s="15"/>
      <c r="I694" s="20"/>
      <c r="J694" s="20"/>
      <c r="K694" s="20"/>
      <c r="L694" s="32"/>
      <c r="M694" s="15"/>
      <c r="N694" s="15"/>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c r="BM694" s="11"/>
      <c r="BN694" s="11"/>
      <c r="BO694" s="11"/>
      <c r="BP694" s="11"/>
      <c r="BQ694" s="11"/>
      <c r="BR694" s="11"/>
      <c r="BS694" s="11"/>
      <c r="BT694" s="11"/>
      <c r="BU694" s="11"/>
      <c r="BV694" s="11"/>
      <c r="BW694" s="11"/>
      <c r="BX694" s="11"/>
      <c r="BY694" s="11"/>
      <c r="BZ694" s="11"/>
      <c r="CA694" s="11"/>
      <c r="CB694" s="11"/>
      <c r="CC694" s="11"/>
      <c r="CD694" s="11"/>
    </row>
    <row r="695" spans="1:82" s="13" customFormat="1" x14ac:dyDescent="0.25">
      <c r="A695" s="18"/>
      <c r="B695" s="11"/>
      <c r="C695" s="15"/>
      <c r="D695" s="15"/>
      <c r="E695" s="15"/>
      <c r="F695" s="15"/>
      <c r="G695" s="15"/>
      <c r="H695" s="15"/>
      <c r="I695" s="20"/>
      <c r="J695" s="20"/>
      <c r="K695" s="20"/>
      <c r="L695" s="32"/>
      <c r="M695" s="15"/>
      <c r="N695" s="15"/>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c r="BM695" s="11"/>
      <c r="BN695" s="11"/>
      <c r="BO695" s="11"/>
      <c r="BP695" s="11"/>
      <c r="BQ695" s="11"/>
      <c r="BR695" s="11"/>
      <c r="BS695" s="11"/>
      <c r="BT695" s="11"/>
      <c r="BU695" s="11"/>
      <c r="BV695" s="11"/>
      <c r="BW695" s="11"/>
      <c r="BX695" s="11"/>
      <c r="BY695" s="11"/>
      <c r="BZ695" s="11"/>
      <c r="CA695" s="11"/>
      <c r="CB695" s="11"/>
      <c r="CC695" s="11"/>
      <c r="CD695" s="11"/>
    </row>
    <row r="696" spans="1:82" s="13" customFormat="1" x14ac:dyDescent="0.25">
      <c r="A696" s="18"/>
      <c r="B696" s="11"/>
      <c r="C696" s="15"/>
      <c r="D696" s="15"/>
      <c r="E696" s="15"/>
      <c r="F696" s="15"/>
      <c r="G696" s="15"/>
      <c r="H696" s="15"/>
      <c r="I696" s="20"/>
      <c r="J696" s="20"/>
      <c r="K696" s="20"/>
      <c r="L696" s="32"/>
      <c r="M696" s="15"/>
      <c r="N696" s="15"/>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c r="BM696" s="11"/>
      <c r="BN696" s="11"/>
      <c r="BO696" s="11"/>
      <c r="BP696" s="11"/>
      <c r="BQ696" s="11"/>
      <c r="BR696" s="11"/>
      <c r="BS696" s="11"/>
      <c r="BT696" s="11"/>
      <c r="BU696" s="11"/>
      <c r="BV696" s="11"/>
      <c r="BW696" s="11"/>
      <c r="BX696" s="11"/>
      <c r="BY696" s="11"/>
      <c r="BZ696" s="11"/>
      <c r="CA696" s="11"/>
      <c r="CB696" s="11"/>
      <c r="CC696" s="11"/>
      <c r="CD696" s="11"/>
    </row>
    <row r="697" spans="1:82" s="13" customFormat="1" x14ac:dyDescent="0.25">
      <c r="A697" s="18"/>
      <c r="B697" s="11"/>
      <c r="C697" s="15"/>
      <c r="D697" s="15"/>
      <c r="E697" s="15"/>
      <c r="F697" s="15"/>
      <c r="G697" s="15"/>
      <c r="H697" s="15"/>
      <c r="I697" s="20"/>
      <c r="J697" s="20"/>
      <c r="K697" s="20"/>
      <c r="L697" s="32"/>
      <c r="M697" s="15"/>
      <c r="N697" s="15"/>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c r="BM697" s="11"/>
      <c r="BN697" s="11"/>
      <c r="BO697" s="11"/>
      <c r="BP697" s="11"/>
      <c r="BQ697" s="11"/>
      <c r="BR697" s="11"/>
      <c r="BS697" s="11"/>
      <c r="BT697" s="11"/>
      <c r="BU697" s="11"/>
      <c r="BV697" s="11"/>
      <c r="BW697" s="11"/>
      <c r="BX697" s="11"/>
      <c r="BY697" s="11"/>
      <c r="BZ697" s="11"/>
      <c r="CA697" s="11"/>
      <c r="CB697" s="11"/>
      <c r="CC697" s="11"/>
      <c r="CD697" s="11"/>
    </row>
    <row r="698" spans="1:82" s="13" customFormat="1" x14ac:dyDescent="0.25">
      <c r="A698" s="18"/>
      <c r="B698" s="11"/>
      <c r="C698" s="15"/>
      <c r="D698" s="15"/>
      <c r="E698" s="15"/>
      <c r="F698" s="15"/>
      <c r="G698" s="15"/>
      <c r="H698" s="15"/>
      <c r="I698" s="20"/>
      <c r="J698" s="20"/>
      <c r="K698" s="20"/>
      <c r="L698" s="32"/>
      <c r="M698" s="15"/>
      <c r="N698" s="15"/>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c r="BM698" s="11"/>
      <c r="BN698" s="11"/>
      <c r="BO698" s="11"/>
      <c r="BP698" s="11"/>
      <c r="BQ698" s="11"/>
      <c r="BR698" s="11"/>
      <c r="BS698" s="11"/>
      <c r="BT698" s="11"/>
      <c r="BU698" s="11"/>
      <c r="BV698" s="11"/>
      <c r="BW698" s="11"/>
      <c r="BX698" s="11"/>
      <c r="BY698" s="11"/>
      <c r="BZ698" s="11"/>
      <c r="CA698" s="11"/>
      <c r="CB698" s="11"/>
      <c r="CC698" s="11"/>
      <c r="CD698" s="11"/>
    </row>
    <row r="699" spans="1:82" s="13" customFormat="1" x14ac:dyDescent="0.25">
      <c r="A699" s="18"/>
      <c r="B699" s="11"/>
      <c r="C699" s="15"/>
      <c r="D699" s="15"/>
      <c r="E699" s="15"/>
      <c r="F699" s="15"/>
      <c r="G699" s="15"/>
      <c r="H699" s="15"/>
      <c r="I699" s="20"/>
      <c r="J699" s="20"/>
      <c r="K699" s="20"/>
      <c r="L699" s="32"/>
      <c r="M699" s="15"/>
      <c r="N699" s="15"/>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c r="BM699" s="11"/>
      <c r="BN699" s="11"/>
      <c r="BO699" s="11"/>
      <c r="BP699" s="11"/>
      <c r="BQ699" s="11"/>
      <c r="BR699" s="11"/>
      <c r="BS699" s="11"/>
      <c r="BT699" s="11"/>
      <c r="BU699" s="11"/>
      <c r="BV699" s="11"/>
      <c r="BW699" s="11"/>
      <c r="BX699" s="11"/>
      <c r="BY699" s="11"/>
      <c r="BZ699" s="11"/>
      <c r="CA699" s="11"/>
      <c r="CB699" s="11"/>
      <c r="CC699" s="11"/>
      <c r="CD699" s="11"/>
    </row>
    <row r="700" spans="1:82" s="13" customFormat="1" x14ac:dyDescent="0.25">
      <c r="A700" s="18"/>
      <c r="B700" s="11"/>
      <c r="C700" s="15"/>
      <c r="D700" s="15"/>
      <c r="E700" s="15"/>
      <c r="F700" s="15"/>
      <c r="G700" s="15"/>
      <c r="H700" s="15"/>
      <c r="I700" s="20"/>
      <c r="J700" s="20"/>
      <c r="K700" s="20"/>
      <c r="L700" s="32"/>
      <c r="M700" s="15"/>
      <c r="N700" s="15"/>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c r="BM700" s="11"/>
      <c r="BN700" s="11"/>
      <c r="BO700" s="11"/>
      <c r="BP700" s="11"/>
      <c r="BQ700" s="11"/>
      <c r="BR700" s="11"/>
      <c r="BS700" s="11"/>
      <c r="BT700" s="11"/>
      <c r="BU700" s="11"/>
      <c r="BV700" s="11"/>
      <c r="BW700" s="11"/>
      <c r="BX700" s="11"/>
      <c r="BY700" s="11"/>
      <c r="BZ700" s="11"/>
      <c r="CA700" s="11"/>
      <c r="CB700" s="11"/>
      <c r="CC700" s="11"/>
      <c r="CD700" s="11"/>
    </row>
    <row r="701" spans="1:82" s="13" customFormat="1" x14ac:dyDescent="0.25">
      <c r="A701" s="18"/>
      <c r="B701" s="11"/>
      <c r="C701" s="15"/>
      <c r="D701" s="15"/>
      <c r="E701" s="15"/>
      <c r="F701" s="15"/>
      <c r="G701" s="15"/>
      <c r="H701" s="15"/>
      <c r="I701" s="20"/>
      <c r="J701" s="20"/>
      <c r="K701" s="20"/>
      <c r="L701" s="32"/>
      <c r="M701" s="15"/>
      <c r="N701" s="15"/>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c r="BM701" s="11"/>
      <c r="BN701" s="11"/>
      <c r="BO701" s="11"/>
      <c r="BP701" s="11"/>
      <c r="BQ701" s="11"/>
      <c r="BR701" s="11"/>
      <c r="BS701" s="11"/>
      <c r="BT701" s="11"/>
      <c r="BU701" s="11"/>
      <c r="BV701" s="11"/>
      <c r="BW701" s="11"/>
      <c r="BX701" s="11"/>
      <c r="BY701" s="11"/>
      <c r="BZ701" s="11"/>
      <c r="CA701" s="11"/>
      <c r="CB701" s="11"/>
      <c r="CC701" s="11"/>
      <c r="CD701" s="11"/>
    </row>
    <row r="702" spans="1:82" s="13" customFormat="1" x14ac:dyDescent="0.25">
      <c r="A702" s="18"/>
      <c r="B702" s="11"/>
      <c r="C702" s="15"/>
      <c r="D702" s="15"/>
      <c r="E702" s="15"/>
      <c r="F702" s="15"/>
      <c r="G702" s="15"/>
      <c r="H702" s="15"/>
      <c r="I702" s="20"/>
      <c r="J702" s="20"/>
      <c r="K702" s="20"/>
      <c r="L702" s="32"/>
      <c r="M702" s="15"/>
      <c r="N702" s="15"/>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c r="BM702" s="11"/>
      <c r="BN702" s="11"/>
      <c r="BO702" s="11"/>
      <c r="BP702" s="11"/>
      <c r="BQ702" s="11"/>
      <c r="BR702" s="11"/>
      <c r="BS702" s="11"/>
      <c r="BT702" s="11"/>
      <c r="BU702" s="11"/>
      <c r="BV702" s="11"/>
      <c r="BW702" s="11"/>
      <c r="BX702" s="11"/>
      <c r="BY702" s="11"/>
      <c r="BZ702" s="11"/>
      <c r="CA702" s="11"/>
      <c r="CB702" s="11"/>
      <c r="CC702" s="11"/>
      <c r="CD702" s="11"/>
    </row>
    <row r="703" spans="1:82" s="13" customFormat="1" x14ac:dyDescent="0.25">
      <c r="A703" s="18"/>
      <c r="B703" s="11"/>
      <c r="C703" s="15"/>
      <c r="D703" s="15"/>
      <c r="E703" s="15"/>
      <c r="F703" s="15"/>
      <c r="G703" s="15"/>
      <c r="H703" s="15"/>
      <c r="I703" s="20"/>
      <c r="J703" s="20"/>
      <c r="K703" s="20"/>
      <c r="L703" s="32"/>
      <c r="M703" s="15"/>
      <c r="N703" s="15"/>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c r="BM703" s="11"/>
      <c r="BN703" s="11"/>
      <c r="BO703" s="11"/>
      <c r="BP703" s="11"/>
      <c r="BQ703" s="11"/>
      <c r="BR703" s="11"/>
      <c r="BS703" s="11"/>
      <c r="BT703" s="11"/>
      <c r="BU703" s="11"/>
      <c r="BV703" s="11"/>
      <c r="BW703" s="11"/>
      <c r="BX703" s="11"/>
      <c r="BY703" s="11"/>
      <c r="BZ703" s="11"/>
      <c r="CA703" s="11"/>
      <c r="CB703" s="11"/>
      <c r="CC703" s="11"/>
      <c r="CD703" s="11"/>
    </row>
    <row r="704" spans="1:82" s="13" customFormat="1" x14ac:dyDescent="0.25">
      <c r="A704" s="18"/>
      <c r="B704" s="11"/>
      <c r="C704" s="15"/>
      <c r="D704" s="15"/>
      <c r="E704" s="15"/>
      <c r="F704" s="15"/>
      <c r="G704" s="15"/>
      <c r="H704" s="15"/>
      <c r="I704" s="20"/>
      <c r="J704" s="20"/>
      <c r="K704" s="20"/>
      <c r="L704" s="32"/>
      <c r="M704" s="15"/>
      <c r="N704" s="15"/>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c r="BM704" s="11"/>
      <c r="BN704" s="11"/>
      <c r="BO704" s="11"/>
      <c r="BP704" s="11"/>
      <c r="BQ704" s="11"/>
      <c r="BR704" s="11"/>
      <c r="BS704" s="11"/>
      <c r="BT704" s="11"/>
      <c r="BU704" s="11"/>
      <c r="BV704" s="11"/>
      <c r="BW704" s="11"/>
      <c r="BX704" s="11"/>
      <c r="BY704" s="11"/>
      <c r="BZ704" s="11"/>
      <c r="CA704" s="11"/>
      <c r="CB704" s="11"/>
      <c r="CC704" s="11"/>
      <c r="CD704" s="11"/>
    </row>
    <row r="705" spans="1:82" s="13" customFormat="1" x14ac:dyDescent="0.25">
      <c r="A705" s="18"/>
      <c r="B705" s="11"/>
      <c r="C705" s="15"/>
      <c r="D705" s="15"/>
      <c r="E705" s="15"/>
      <c r="F705" s="15"/>
      <c r="G705" s="15"/>
      <c r="H705" s="15"/>
      <c r="I705" s="20"/>
      <c r="J705" s="20"/>
      <c r="K705" s="20"/>
      <c r="L705" s="32"/>
      <c r="M705" s="15"/>
      <c r="N705" s="15"/>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c r="BM705" s="11"/>
      <c r="BN705" s="11"/>
      <c r="BO705" s="11"/>
      <c r="BP705" s="11"/>
      <c r="BQ705" s="11"/>
      <c r="BR705" s="11"/>
      <c r="BS705" s="11"/>
      <c r="BT705" s="11"/>
      <c r="BU705" s="11"/>
      <c r="BV705" s="11"/>
      <c r="BW705" s="11"/>
      <c r="BX705" s="11"/>
      <c r="BY705" s="11"/>
      <c r="BZ705" s="11"/>
      <c r="CA705" s="11"/>
      <c r="CB705" s="11"/>
      <c r="CC705" s="11"/>
      <c r="CD705" s="11"/>
    </row>
    <row r="706" spans="1:82" s="13" customFormat="1" x14ac:dyDescent="0.25">
      <c r="A706" s="18"/>
      <c r="B706" s="11"/>
      <c r="C706" s="15"/>
      <c r="D706" s="15"/>
      <c r="E706" s="15"/>
      <c r="F706" s="15"/>
      <c r="G706" s="15"/>
      <c r="H706" s="15"/>
      <c r="I706" s="20"/>
      <c r="J706" s="20"/>
      <c r="K706" s="20"/>
      <c r="L706" s="32"/>
      <c r="M706" s="15"/>
      <c r="N706" s="15"/>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c r="BM706" s="11"/>
      <c r="BN706" s="11"/>
      <c r="BO706" s="11"/>
      <c r="BP706" s="11"/>
      <c r="BQ706" s="11"/>
      <c r="BR706" s="11"/>
      <c r="BS706" s="11"/>
      <c r="BT706" s="11"/>
      <c r="BU706" s="11"/>
      <c r="BV706" s="11"/>
      <c r="BW706" s="11"/>
      <c r="BX706" s="11"/>
      <c r="BY706" s="11"/>
      <c r="BZ706" s="11"/>
      <c r="CA706" s="11"/>
      <c r="CB706" s="11"/>
      <c r="CC706" s="11"/>
      <c r="CD706" s="11"/>
    </row>
    <row r="707" spans="1:82" s="13" customFormat="1" x14ac:dyDescent="0.25">
      <c r="A707" s="18"/>
      <c r="B707" s="11"/>
      <c r="C707" s="15"/>
      <c r="D707" s="15"/>
      <c r="E707" s="15"/>
      <c r="F707" s="15"/>
      <c r="G707" s="15"/>
      <c r="H707" s="15"/>
      <c r="I707" s="20"/>
      <c r="J707" s="20"/>
      <c r="K707" s="20"/>
      <c r="L707" s="32"/>
      <c r="M707" s="15"/>
      <c r="N707" s="15"/>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c r="BM707" s="11"/>
      <c r="BN707" s="11"/>
      <c r="BO707" s="11"/>
      <c r="BP707" s="11"/>
      <c r="BQ707" s="11"/>
      <c r="BR707" s="11"/>
      <c r="BS707" s="11"/>
      <c r="BT707" s="11"/>
      <c r="BU707" s="11"/>
      <c r="BV707" s="11"/>
      <c r="BW707" s="11"/>
      <c r="BX707" s="11"/>
      <c r="BY707" s="11"/>
      <c r="BZ707" s="11"/>
      <c r="CA707" s="11"/>
      <c r="CB707" s="11"/>
      <c r="CC707" s="11"/>
      <c r="CD707" s="11"/>
    </row>
    <row r="708" spans="1:82" s="13" customFormat="1" x14ac:dyDescent="0.25">
      <c r="A708" s="18"/>
      <c r="B708" s="11"/>
      <c r="C708" s="15"/>
      <c r="D708" s="15"/>
      <c r="E708" s="15"/>
      <c r="F708" s="15"/>
      <c r="G708" s="15"/>
      <c r="H708" s="15"/>
      <c r="I708" s="20"/>
      <c r="J708" s="20"/>
      <c r="K708" s="20"/>
      <c r="L708" s="32"/>
      <c r="M708" s="15"/>
      <c r="N708" s="15"/>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c r="BM708" s="11"/>
      <c r="BN708" s="11"/>
      <c r="BO708" s="11"/>
      <c r="BP708" s="11"/>
      <c r="BQ708" s="11"/>
      <c r="BR708" s="11"/>
      <c r="BS708" s="11"/>
      <c r="BT708" s="11"/>
      <c r="BU708" s="11"/>
      <c r="BV708" s="11"/>
      <c r="BW708" s="11"/>
      <c r="BX708" s="11"/>
      <c r="BY708" s="11"/>
      <c r="BZ708" s="11"/>
      <c r="CA708" s="11"/>
      <c r="CB708" s="11"/>
      <c r="CC708" s="11"/>
      <c r="CD708" s="11"/>
    </row>
    <row r="709" spans="1:82" s="13" customFormat="1" x14ac:dyDescent="0.25">
      <c r="A709" s="18"/>
      <c r="B709" s="11"/>
      <c r="C709" s="15"/>
      <c r="D709" s="15"/>
      <c r="E709" s="15"/>
      <c r="F709" s="15"/>
      <c r="G709" s="15"/>
      <c r="H709" s="15"/>
      <c r="I709" s="20"/>
      <c r="J709" s="20"/>
      <c r="K709" s="20"/>
      <c r="L709" s="32"/>
      <c r="M709" s="15"/>
      <c r="N709" s="15"/>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c r="BM709" s="11"/>
      <c r="BN709" s="11"/>
      <c r="BO709" s="11"/>
      <c r="BP709" s="11"/>
      <c r="BQ709" s="11"/>
      <c r="BR709" s="11"/>
      <c r="BS709" s="11"/>
      <c r="BT709" s="11"/>
      <c r="BU709" s="11"/>
      <c r="BV709" s="11"/>
      <c r="BW709" s="11"/>
      <c r="BX709" s="11"/>
      <c r="BY709" s="11"/>
      <c r="BZ709" s="11"/>
      <c r="CA709" s="11"/>
      <c r="CB709" s="11"/>
      <c r="CC709" s="11"/>
      <c r="CD709" s="11"/>
    </row>
    <row r="710" spans="1:82" s="13" customFormat="1" x14ac:dyDescent="0.25">
      <c r="A710" s="18"/>
      <c r="B710" s="11"/>
      <c r="C710" s="15"/>
      <c r="D710" s="15"/>
      <c r="E710" s="15"/>
      <c r="F710" s="15"/>
      <c r="G710" s="15"/>
      <c r="H710" s="15"/>
      <c r="I710" s="20"/>
      <c r="J710" s="20"/>
      <c r="K710" s="20"/>
      <c r="L710" s="32"/>
      <c r="M710" s="15"/>
      <c r="N710" s="15"/>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c r="BU710" s="11"/>
      <c r="BV710" s="11"/>
      <c r="BW710" s="11"/>
      <c r="BX710" s="11"/>
      <c r="BY710" s="11"/>
      <c r="BZ710" s="11"/>
      <c r="CA710" s="11"/>
      <c r="CB710" s="11"/>
      <c r="CC710" s="11"/>
      <c r="CD710" s="11"/>
    </row>
    <row r="711" spans="1:82" s="13" customFormat="1" x14ac:dyDescent="0.25">
      <c r="A711" s="18"/>
      <c r="B711" s="11"/>
      <c r="C711" s="15"/>
      <c r="D711" s="15"/>
      <c r="E711" s="15"/>
      <c r="F711" s="15"/>
      <c r="G711" s="15"/>
      <c r="H711" s="15"/>
      <c r="I711" s="20"/>
      <c r="J711" s="20"/>
      <c r="K711" s="20"/>
      <c r="L711" s="32"/>
      <c r="M711" s="15"/>
      <c r="N711" s="15"/>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c r="BU711" s="11"/>
      <c r="BV711" s="11"/>
      <c r="BW711" s="11"/>
      <c r="BX711" s="11"/>
      <c r="BY711" s="11"/>
      <c r="BZ711" s="11"/>
      <c r="CA711" s="11"/>
      <c r="CB711" s="11"/>
      <c r="CC711" s="11"/>
      <c r="CD711" s="11"/>
    </row>
    <row r="712" spans="1:82" s="13" customFormat="1" x14ac:dyDescent="0.25">
      <c r="A712" s="18"/>
      <c r="B712" s="11"/>
      <c r="C712" s="15"/>
      <c r="D712" s="15"/>
      <c r="E712" s="15"/>
      <c r="F712" s="15"/>
      <c r="G712" s="15"/>
      <c r="H712" s="15"/>
      <c r="I712" s="20"/>
      <c r="J712" s="20"/>
      <c r="K712" s="20"/>
      <c r="L712" s="32"/>
      <c r="M712" s="15"/>
      <c r="N712" s="15"/>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c r="BU712" s="11"/>
      <c r="BV712" s="11"/>
      <c r="BW712" s="11"/>
      <c r="BX712" s="11"/>
      <c r="BY712" s="11"/>
      <c r="BZ712" s="11"/>
      <c r="CA712" s="11"/>
      <c r="CB712" s="11"/>
      <c r="CC712" s="11"/>
      <c r="CD712" s="11"/>
    </row>
    <row r="713" spans="1:82" s="13" customFormat="1" x14ac:dyDescent="0.25">
      <c r="A713" s="18"/>
      <c r="B713" s="11"/>
      <c r="C713" s="15"/>
      <c r="D713" s="15"/>
      <c r="E713" s="15"/>
      <c r="F713" s="15"/>
      <c r="G713" s="15"/>
      <c r="H713" s="15"/>
      <c r="I713" s="20"/>
      <c r="J713" s="20"/>
      <c r="K713" s="20"/>
      <c r="L713" s="32"/>
      <c r="M713" s="15"/>
      <c r="N713" s="15"/>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c r="BU713" s="11"/>
      <c r="BV713" s="11"/>
      <c r="BW713" s="11"/>
      <c r="BX713" s="11"/>
      <c r="BY713" s="11"/>
      <c r="BZ713" s="11"/>
      <c r="CA713" s="11"/>
      <c r="CB713" s="11"/>
      <c r="CC713" s="11"/>
      <c r="CD713" s="11"/>
    </row>
    <row r="714" spans="1:82" s="13" customFormat="1" x14ac:dyDescent="0.25">
      <c r="A714" s="18"/>
      <c r="B714" s="11"/>
      <c r="C714" s="15"/>
      <c r="D714" s="15"/>
      <c r="E714" s="15"/>
      <c r="F714" s="15"/>
      <c r="G714" s="15"/>
      <c r="H714" s="15"/>
      <c r="I714" s="20"/>
      <c r="J714" s="20"/>
      <c r="K714" s="20"/>
      <c r="L714" s="32"/>
      <c r="M714" s="15"/>
      <c r="N714" s="15"/>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c r="BU714" s="11"/>
      <c r="BV714" s="11"/>
      <c r="BW714" s="11"/>
      <c r="BX714" s="11"/>
      <c r="BY714" s="11"/>
      <c r="BZ714" s="11"/>
      <c r="CA714" s="11"/>
      <c r="CB714" s="11"/>
      <c r="CC714" s="11"/>
      <c r="CD714" s="11"/>
    </row>
    <row r="715" spans="1:82" s="13" customFormat="1" x14ac:dyDescent="0.25">
      <c r="A715" s="18"/>
      <c r="B715" s="11"/>
      <c r="C715" s="15"/>
      <c r="D715" s="15"/>
      <c r="E715" s="15"/>
      <c r="F715" s="15"/>
      <c r="G715" s="15"/>
      <c r="H715" s="15"/>
      <c r="I715" s="20"/>
      <c r="J715" s="20"/>
      <c r="K715" s="20"/>
      <c r="L715" s="32"/>
      <c r="M715" s="15"/>
      <c r="N715" s="15"/>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c r="BU715" s="11"/>
      <c r="BV715" s="11"/>
      <c r="BW715" s="11"/>
      <c r="BX715" s="11"/>
      <c r="BY715" s="11"/>
      <c r="BZ715" s="11"/>
      <c r="CA715" s="11"/>
      <c r="CB715" s="11"/>
      <c r="CC715" s="11"/>
      <c r="CD715" s="11"/>
    </row>
    <row r="716" spans="1:82" s="13" customFormat="1" x14ac:dyDescent="0.25">
      <c r="A716" s="18"/>
      <c r="B716" s="11"/>
      <c r="C716" s="15"/>
      <c r="D716" s="15"/>
      <c r="E716" s="15"/>
      <c r="F716" s="15"/>
      <c r="G716" s="15"/>
      <c r="H716" s="15"/>
      <c r="I716" s="20"/>
      <c r="J716" s="20"/>
      <c r="K716" s="20"/>
      <c r="L716" s="32"/>
      <c r="M716" s="15"/>
      <c r="N716" s="15"/>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c r="BU716" s="11"/>
      <c r="BV716" s="11"/>
      <c r="BW716" s="11"/>
      <c r="BX716" s="11"/>
      <c r="BY716" s="11"/>
      <c r="BZ716" s="11"/>
      <c r="CA716" s="11"/>
      <c r="CB716" s="11"/>
      <c r="CC716" s="11"/>
      <c r="CD716" s="11"/>
    </row>
    <row r="717" spans="1:82" s="13" customFormat="1" x14ac:dyDescent="0.25">
      <c r="A717" s="18"/>
      <c r="B717" s="11"/>
      <c r="C717" s="15"/>
      <c r="D717" s="15"/>
      <c r="E717" s="15"/>
      <c r="F717" s="15"/>
      <c r="G717" s="15"/>
      <c r="H717" s="15"/>
      <c r="I717" s="20"/>
      <c r="J717" s="20"/>
      <c r="K717" s="20"/>
      <c r="L717" s="32"/>
      <c r="M717" s="15"/>
      <c r="N717" s="15"/>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c r="BU717" s="11"/>
      <c r="BV717" s="11"/>
      <c r="BW717" s="11"/>
      <c r="BX717" s="11"/>
      <c r="BY717" s="11"/>
      <c r="BZ717" s="11"/>
      <c r="CA717" s="11"/>
      <c r="CB717" s="11"/>
      <c r="CC717" s="11"/>
      <c r="CD717" s="11"/>
    </row>
    <row r="718" spans="1:82" s="13" customFormat="1" x14ac:dyDescent="0.25">
      <c r="A718" s="18"/>
      <c r="B718" s="11"/>
      <c r="C718" s="15"/>
      <c r="D718" s="15"/>
      <c r="E718" s="15"/>
      <c r="F718" s="15"/>
      <c r="G718" s="15"/>
      <c r="H718" s="15"/>
      <c r="I718" s="20"/>
      <c r="J718" s="20"/>
      <c r="K718" s="20"/>
      <c r="L718" s="32"/>
      <c r="M718" s="15"/>
      <c r="N718" s="15"/>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c r="BU718" s="11"/>
      <c r="BV718" s="11"/>
      <c r="BW718" s="11"/>
      <c r="BX718" s="11"/>
      <c r="BY718" s="11"/>
      <c r="BZ718" s="11"/>
      <c r="CA718" s="11"/>
      <c r="CB718" s="11"/>
      <c r="CC718" s="11"/>
      <c r="CD718" s="11"/>
    </row>
    <row r="719" spans="1:82" s="13" customFormat="1" x14ac:dyDescent="0.25">
      <c r="A719" s="18"/>
      <c r="B719" s="11"/>
      <c r="C719" s="15"/>
      <c r="D719" s="15"/>
      <c r="E719" s="15"/>
      <c r="F719" s="15"/>
      <c r="G719" s="15"/>
      <c r="H719" s="15"/>
      <c r="I719" s="20"/>
      <c r="J719" s="20"/>
      <c r="K719" s="20"/>
      <c r="L719" s="32"/>
      <c r="M719" s="15"/>
      <c r="N719" s="15"/>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c r="BU719" s="11"/>
      <c r="BV719" s="11"/>
      <c r="BW719" s="11"/>
      <c r="BX719" s="11"/>
      <c r="BY719" s="11"/>
      <c r="BZ719" s="11"/>
      <c r="CA719" s="11"/>
      <c r="CB719" s="11"/>
      <c r="CC719" s="11"/>
      <c r="CD719" s="11"/>
    </row>
    <row r="720" spans="1:82" s="13" customFormat="1" x14ac:dyDescent="0.25">
      <c r="A720" s="18"/>
      <c r="B720" s="11"/>
      <c r="C720" s="15"/>
      <c r="D720" s="15"/>
      <c r="E720" s="15"/>
      <c r="F720" s="15"/>
      <c r="G720" s="15"/>
      <c r="H720" s="15"/>
      <c r="I720" s="20"/>
      <c r="J720" s="20"/>
      <c r="K720" s="20"/>
      <c r="L720" s="32"/>
      <c r="M720" s="15"/>
      <c r="N720" s="15"/>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c r="BU720" s="11"/>
      <c r="BV720" s="11"/>
      <c r="BW720" s="11"/>
      <c r="BX720" s="11"/>
      <c r="BY720" s="11"/>
      <c r="BZ720" s="11"/>
      <c r="CA720" s="11"/>
      <c r="CB720" s="11"/>
      <c r="CC720" s="11"/>
      <c r="CD720" s="11"/>
    </row>
    <row r="721" spans="1:82" s="13" customFormat="1" x14ac:dyDescent="0.25">
      <c r="A721" s="18"/>
      <c r="B721" s="11"/>
      <c r="C721" s="15"/>
      <c r="D721" s="15"/>
      <c r="E721" s="15"/>
      <c r="F721" s="15"/>
      <c r="G721" s="15"/>
      <c r="H721" s="15"/>
      <c r="I721" s="20"/>
      <c r="J721" s="20"/>
      <c r="K721" s="20"/>
      <c r="L721" s="32"/>
      <c r="M721" s="15"/>
      <c r="N721" s="15"/>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c r="BU721" s="11"/>
      <c r="BV721" s="11"/>
      <c r="BW721" s="11"/>
      <c r="BX721" s="11"/>
      <c r="BY721" s="11"/>
      <c r="BZ721" s="11"/>
      <c r="CA721" s="11"/>
      <c r="CB721" s="11"/>
      <c r="CC721" s="11"/>
      <c r="CD721" s="11"/>
    </row>
    <row r="722" spans="1:82" s="13" customFormat="1" x14ac:dyDescent="0.25">
      <c r="A722" s="18"/>
      <c r="B722" s="11"/>
      <c r="C722" s="15"/>
      <c r="D722" s="15"/>
      <c r="E722" s="15"/>
      <c r="F722" s="15"/>
      <c r="G722" s="15"/>
      <c r="H722" s="15"/>
      <c r="I722" s="20"/>
      <c r="J722" s="20"/>
      <c r="K722" s="20"/>
      <c r="L722" s="32"/>
      <c r="M722" s="15"/>
      <c r="N722" s="15"/>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c r="BU722" s="11"/>
      <c r="BV722" s="11"/>
      <c r="BW722" s="11"/>
      <c r="BX722" s="11"/>
      <c r="BY722" s="11"/>
      <c r="BZ722" s="11"/>
      <c r="CA722" s="11"/>
      <c r="CB722" s="11"/>
      <c r="CC722" s="11"/>
      <c r="CD722" s="11"/>
    </row>
    <row r="723" spans="1:82" s="13" customFormat="1" x14ac:dyDescent="0.25">
      <c r="A723" s="18"/>
      <c r="B723" s="11"/>
      <c r="C723" s="15"/>
      <c r="D723" s="15"/>
      <c r="E723" s="15"/>
      <c r="F723" s="15"/>
      <c r="G723" s="15"/>
      <c r="H723" s="15"/>
      <c r="I723" s="20"/>
      <c r="J723" s="20"/>
      <c r="K723" s="20"/>
      <c r="L723" s="32"/>
      <c r="M723" s="15"/>
      <c r="N723" s="15"/>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c r="BU723" s="11"/>
      <c r="BV723" s="11"/>
      <c r="BW723" s="11"/>
      <c r="BX723" s="11"/>
      <c r="BY723" s="11"/>
      <c r="BZ723" s="11"/>
      <c r="CA723" s="11"/>
      <c r="CB723" s="11"/>
      <c r="CC723" s="11"/>
      <c r="CD723" s="11"/>
    </row>
    <row r="724" spans="1:82" s="13" customFormat="1" x14ac:dyDescent="0.25">
      <c r="A724" s="18"/>
      <c r="B724" s="11"/>
      <c r="C724" s="15"/>
      <c r="D724" s="15"/>
      <c r="E724" s="15"/>
      <c r="F724" s="15"/>
      <c r="G724" s="15"/>
      <c r="H724" s="15"/>
      <c r="I724" s="20"/>
      <c r="J724" s="20"/>
      <c r="K724" s="20"/>
      <c r="L724" s="32"/>
      <c r="M724" s="15"/>
      <c r="N724" s="15"/>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c r="BU724" s="11"/>
      <c r="BV724" s="11"/>
      <c r="BW724" s="11"/>
      <c r="BX724" s="11"/>
      <c r="BY724" s="11"/>
      <c r="BZ724" s="11"/>
      <c r="CA724" s="11"/>
      <c r="CB724" s="11"/>
      <c r="CC724" s="11"/>
      <c r="CD724" s="11"/>
    </row>
    <row r="725" spans="1:82" s="13" customFormat="1" x14ac:dyDescent="0.25">
      <c r="A725" s="18"/>
      <c r="B725" s="11"/>
      <c r="C725" s="15"/>
      <c r="D725" s="15"/>
      <c r="E725" s="15"/>
      <c r="F725" s="15"/>
      <c r="G725" s="15"/>
      <c r="H725" s="15"/>
      <c r="I725" s="20"/>
      <c r="J725" s="20"/>
      <c r="K725" s="20"/>
      <c r="L725" s="32"/>
      <c r="M725" s="15"/>
      <c r="N725" s="15"/>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c r="BU725" s="11"/>
      <c r="BV725" s="11"/>
      <c r="BW725" s="11"/>
      <c r="BX725" s="11"/>
      <c r="BY725" s="11"/>
      <c r="BZ725" s="11"/>
      <c r="CA725" s="11"/>
      <c r="CB725" s="11"/>
      <c r="CC725" s="11"/>
      <c r="CD725" s="11"/>
    </row>
    <row r="726" spans="1:82" s="13" customFormat="1" x14ac:dyDescent="0.25">
      <c r="A726" s="18"/>
      <c r="B726" s="11"/>
      <c r="C726" s="15"/>
      <c r="D726" s="15"/>
      <c r="E726" s="15"/>
      <c r="F726" s="15"/>
      <c r="G726" s="15"/>
      <c r="H726" s="15"/>
      <c r="I726" s="20"/>
      <c r="J726" s="20"/>
      <c r="K726" s="20"/>
      <c r="L726" s="32"/>
      <c r="M726" s="15"/>
      <c r="N726" s="15"/>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c r="BU726" s="11"/>
      <c r="BV726" s="11"/>
      <c r="BW726" s="11"/>
      <c r="BX726" s="11"/>
      <c r="BY726" s="11"/>
      <c r="BZ726" s="11"/>
      <c r="CA726" s="11"/>
      <c r="CB726" s="11"/>
      <c r="CC726" s="11"/>
      <c r="CD726" s="11"/>
    </row>
    <row r="727" spans="1:82" s="13" customFormat="1" x14ac:dyDescent="0.25">
      <c r="A727" s="18"/>
      <c r="B727" s="11"/>
      <c r="C727" s="15"/>
      <c r="D727" s="15"/>
      <c r="E727" s="15"/>
      <c r="F727" s="15"/>
      <c r="G727" s="15"/>
      <c r="H727" s="15"/>
      <c r="I727" s="20"/>
      <c r="J727" s="20"/>
      <c r="K727" s="20"/>
      <c r="L727" s="32"/>
      <c r="M727" s="15"/>
      <c r="N727" s="15"/>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c r="BU727" s="11"/>
      <c r="BV727" s="11"/>
      <c r="BW727" s="11"/>
      <c r="BX727" s="11"/>
      <c r="BY727" s="11"/>
      <c r="BZ727" s="11"/>
      <c r="CA727" s="11"/>
      <c r="CB727" s="11"/>
      <c r="CC727" s="11"/>
      <c r="CD727" s="11"/>
    </row>
    <row r="728" spans="1:82" s="13" customFormat="1" x14ac:dyDescent="0.25">
      <c r="A728" s="18"/>
      <c r="B728" s="11"/>
      <c r="C728" s="15"/>
      <c r="D728" s="15"/>
      <c r="E728" s="15"/>
      <c r="F728" s="15"/>
      <c r="G728" s="15"/>
      <c r="H728" s="15"/>
      <c r="I728" s="20"/>
      <c r="J728" s="20"/>
      <c r="K728" s="20"/>
      <c r="L728" s="32"/>
      <c r="M728" s="15"/>
      <c r="N728" s="15"/>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c r="BU728" s="11"/>
      <c r="BV728" s="11"/>
      <c r="BW728" s="11"/>
      <c r="BX728" s="11"/>
      <c r="BY728" s="11"/>
      <c r="BZ728" s="11"/>
      <c r="CA728" s="11"/>
      <c r="CB728" s="11"/>
      <c r="CC728" s="11"/>
      <c r="CD728" s="11"/>
    </row>
    <row r="729" spans="1:82" s="13" customFormat="1" x14ac:dyDescent="0.25">
      <c r="A729" s="18"/>
      <c r="B729" s="11"/>
      <c r="C729" s="15"/>
      <c r="D729" s="15"/>
      <c r="E729" s="15"/>
      <c r="F729" s="15"/>
      <c r="G729" s="15"/>
      <c r="H729" s="15"/>
      <c r="I729" s="20"/>
      <c r="J729" s="20"/>
      <c r="K729" s="20"/>
      <c r="L729" s="32"/>
      <c r="M729" s="15"/>
      <c r="N729" s="15"/>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c r="BU729" s="11"/>
      <c r="BV729" s="11"/>
      <c r="BW729" s="11"/>
      <c r="BX729" s="11"/>
      <c r="BY729" s="11"/>
      <c r="BZ729" s="11"/>
      <c r="CA729" s="11"/>
      <c r="CB729" s="11"/>
      <c r="CC729" s="11"/>
      <c r="CD729" s="11"/>
    </row>
    <row r="730" spans="1:82" s="13" customFormat="1" x14ac:dyDescent="0.25">
      <c r="A730" s="18"/>
      <c r="B730" s="11"/>
      <c r="C730" s="15"/>
      <c r="D730" s="15"/>
      <c r="E730" s="15"/>
      <c r="F730" s="15"/>
      <c r="G730" s="15"/>
      <c r="H730" s="15"/>
      <c r="I730" s="20"/>
      <c r="J730" s="20"/>
      <c r="K730" s="20"/>
      <c r="L730" s="32"/>
      <c r="M730" s="15"/>
      <c r="N730" s="15"/>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c r="BU730" s="11"/>
      <c r="BV730" s="11"/>
      <c r="BW730" s="11"/>
      <c r="BX730" s="11"/>
      <c r="BY730" s="11"/>
      <c r="BZ730" s="11"/>
      <c r="CA730" s="11"/>
      <c r="CB730" s="11"/>
      <c r="CC730" s="11"/>
      <c r="CD730" s="11"/>
    </row>
    <row r="731" spans="1:82" s="13" customFormat="1" x14ac:dyDescent="0.25">
      <c r="A731" s="18"/>
      <c r="B731" s="11"/>
      <c r="C731" s="15"/>
      <c r="D731" s="15"/>
      <c r="E731" s="15"/>
      <c r="F731" s="15"/>
      <c r="G731" s="15"/>
      <c r="H731" s="15"/>
      <c r="I731" s="20"/>
      <c r="J731" s="20"/>
      <c r="K731" s="20"/>
      <c r="L731" s="32"/>
      <c r="M731" s="15"/>
      <c r="N731" s="15"/>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c r="BU731" s="11"/>
      <c r="BV731" s="11"/>
      <c r="BW731" s="11"/>
      <c r="BX731" s="11"/>
      <c r="BY731" s="11"/>
      <c r="BZ731" s="11"/>
      <c r="CA731" s="11"/>
      <c r="CB731" s="11"/>
      <c r="CC731" s="11"/>
      <c r="CD731" s="11"/>
    </row>
    <row r="732" spans="1:82" s="13" customFormat="1" x14ac:dyDescent="0.25">
      <c r="A732" s="18"/>
      <c r="B732" s="11"/>
      <c r="C732" s="15"/>
      <c r="D732" s="15"/>
      <c r="E732" s="15"/>
      <c r="F732" s="15"/>
      <c r="G732" s="15"/>
      <c r="H732" s="15"/>
      <c r="I732" s="20"/>
      <c r="J732" s="20"/>
      <c r="K732" s="20"/>
      <c r="L732" s="32"/>
      <c r="M732" s="15"/>
      <c r="N732" s="15"/>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c r="BU732" s="11"/>
      <c r="BV732" s="11"/>
      <c r="BW732" s="11"/>
      <c r="BX732" s="11"/>
      <c r="BY732" s="11"/>
      <c r="BZ732" s="11"/>
      <c r="CA732" s="11"/>
      <c r="CB732" s="11"/>
      <c r="CC732" s="11"/>
      <c r="CD732" s="11"/>
    </row>
    <row r="733" spans="1:82" s="13" customFormat="1" x14ac:dyDescent="0.25">
      <c r="A733" s="18"/>
      <c r="B733" s="11"/>
      <c r="C733" s="15"/>
      <c r="D733" s="15"/>
      <c r="E733" s="15"/>
      <c r="F733" s="15"/>
      <c r="G733" s="15"/>
      <c r="H733" s="15"/>
      <c r="I733" s="20"/>
      <c r="J733" s="20"/>
      <c r="K733" s="20"/>
      <c r="L733" s="32"/>
      <c r="M733" s="15"/>
      <c r="N733" s="15"/>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c r="BU733" s="11"/>
      <c r="BV733" s="11"/>
      <c r="BW733" s="11"/>
      <c r="BX733" s="11"/>
      <c r="BY733" s="11"/>
      <c r="BZ733" s="11"/>
      <c r="CA733" s="11"/>
      <c r="CB733" s="11"/>
      <c r="CC733" s="11"/>
      <c r="CD733" s="11"/>
    </row>
    <row r="734" spans="1:82" s="13" customFormat="1" x14ac:dyDescent="0.25">
      <c r="A734" s="18"/>
      <c r="B734" s="11"/>
      <c r="C734" s="15"/>
      <c r="D734" s="15"/>
      <c r="E734" s="15"/>
      <c r="F734" s="15"/>
      <c r="G734" s="15"/>
      <c r="H734" s="15"/>
      <c r="I734" s="20"/>
      <c r="J734" s="20"/>
      <c r="K734" s="20"/>
      <c r="L734" s="32"/>
      <c r="M734" s="15"/>
      <c r="N734" s="15"/>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c r="BU734" s="11"/>
      <c r="BV734" s="11"/>
      <c r="BW734" s="11"/>
      <c r="BX734" s="11"/>
      <c r="BY734" s="11"/>
      <c r="BZ734" s="11"/>
      <c r="CA734" s="11"/>
      <c r="CB734" s="11"/>
      <c r="CC734" s="11"/>
      <c r="CD734" s="11"/>
    </row>
    <row r="735" spans="1:82" s="13" customFormat="1" x14ac:dyDescent="0.25">
      <c r="A735" s="18"/>
      <c r="B735" s="11"/>
      <c r="C735" s="15"/>
      <c r="D735" s="15"/>
      <c r="E735" s="15"/>
      <c r="F735" s="15"/>
      <c r="G735" s="15"/>
      <c r="H735" s="15"/>
      <c r="I735" s="20"/>
      <c r="J735" s="20"/>
      <c r="K735" s="20"/>
      <c r="L735" s="32"/>
      <c r="M735" s="15"/>
      <c r="N735" s="15"/>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c r="BU735" s="11"/>
      <c r="BV735" s="11"/>
      <c r="BW735" s="11"/>
      <c r="BX735" s="11"/>
      <c r="BY735" s="11"/>
      <c r="BZ735" s="11"/>
      <c r="CA735" s="11"/>
      <c r="CB735" s="11"/>
      <c r="CC735" s="11"/>
      <c r="CD735" s="11"/>
    </row>
    <row r="736" spans="1:82" s="13" customFormat="1" x14ac:dyDescent="0.25">
      <c r="A736" s="18"/>
      <c r="B736" s="11"/>
      <c r="C736" s="15"/>
      <c r="D736" s="15"/>
      <c r="E736" s="15"/>
      <c r="F736" s="15"/>
      <c r="G736" s="15"/>
      <c r="H736" s="15"/>
      <c r="I736" s="20"/>
      <c r="J736" s="20"/>
      <c r="K736" s="20"/>
      <c r="L736" s="32"/>
      <c r="M736" s="15"/>
      <c r="N736" s="15"/>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c r="BU736" s="11"/>
      <c r="BV736" s="11"/>
      <c r="BW736" s="11"/>
      <c r="BX736" s="11"/>
      <c r="BY736" s="11"/>
      <c r="BZ736" s="11"/>
      <c r="CA736" s="11"/>
      <c r="CB736" s="11"/>
      <c r="CC736" s="11"/>
      <c r="CD736" s="11"/>
    </row>
    <row r="737" spans="1:82" s="13" customFormat="1" x14ac:dyDescent="0.25">
      <c r="A737" s="18"/>
      <c r="B737" s="11"/>
      <c r="C737" s="15"/>
      <c r="D737" s="15"/>
      <c r="E737" s="15"/>
      <c r="F737" s="15"/>
      <c r="G737" s="15"/>
      <c r="H737" s="15"/>
      <c r="I737" s="20"/>
      <c r="J737" s="20"/>
      <c r="K737" s="20"/>
      <c r="L737" s="32"/>
      <c r="M737" s="15"/>
      <c r="N737" s="15"/>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c r="BU737" s="11"/>
      <c r="BV737" s="11"/>
      <c r="BW737" s="11"/>
      <c r="BX737" s="11"/>
      <c r="BY737" s="11"/>
      <c r="BZ737" s="11"/>
      <c r="CA737" s="11"/>
      <c r="CB737" s="11"/>
      <c r="CC737" s="11"/>
      <c r="CD737" s="11"/>
    </row>
    <row r="738" spans="1:82" s="13" customFormat="1" x14ac:dyDescent="0.25">
      <c r="A738" s="18"/>
      <c r="B738" s="11"/>
      <c r="C738" s="15"/>
      <c r="D738" s="15"/>
      <c r="E738" s="15"/>
      <c r="F738" s="15"/>
      <c r="G738" s="15"/>
      <c r="H738" s="15"/>
      <c r="I738" s="20"/>
      <c r="J738" s="20"/>
      <c r="K738" s="20"/>
      <c r="L738" s="32"/>
      <c r="M738" s="15"/>
      <c r="N738" s="15"/>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c r="BU738" s="11"/>
      <c r="BV738" s="11"/>
      <c r="BW738" s="11"/>
      <c r="BX738" s="11"/>
      <c r="BY738" s="11"/>
      <c r="BZ738" s="11"/>
      <c r="CA738" s="11"/>
      <c r="CB738" s="11"/>
      <c r="CC738" s="11"/>
      <c r="CD738" s="11"/>
    </row>
    <row r="739" spans="1:82" s="13" customFormat="1" x14ac:dyDescent="0.25">
      <c r="A739" s="18"/>
      <c r="B739" s="11"/>
      <c r="C739" s="15"/>
      <c r="D739" s="15"/>
      <c r="E739" s="15"/>
      <c r="F739" s="15"/>
      <c r="G739" s="15"/>
      <c r="H739" s="15"/>
      <c r="I739" s="20"/>
      <c r="J739" s="20"/>
      <c r="K739" s="20"/>
      <c r="L739" s="32"/>
      <c r="M739" s="15"/>
      <c r="N739" s="15"/>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c r="BU739" s="11"/>
      <c r="BV739" s="11"/>
      <c r="BW739" s="11"/>
      <c r="BX739" s="11"/>
      <c r="BY739" s="11"/>
      <c r="BZ739" s="11"/>
      <c r="CA739" s="11"/>
      <c r="CB739" s="11"/>
      <c r="CC739" s="11"/>
      <c r="CD739" s="11"/>
    </row>
    <row r="740" spans="1:82" s="13" customFormat="1" x14ac:dyDescent="0.25">
      <c r="A740" s="18"/>
      <c r="B740" s="11"/>
      <c r="C740" s="15"/>
      <c r="D740" s="15"/>
      <c r="E740" s="15"/>
      <c r="F740" s="15"/>
      <c r="G740" s="15"/>
      <c r="H740" s="15"/>
      <c r="I740" s="20"/>
      <c r="J740" s="20"/>
      <c r="K740" s="20"/>
      <c r="L740" s="32"/>
      <c r="M740" s="15"/>
      <c r="N740" s="15"/>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c r="BU740" s="11"/>
      <c r="BV740" s="11"/>
      <c r="BW740" s="11"/>
      <c r="BX740" s="11"/>
      <c r="BY740" s="11"/>
      <c r="BZ740" s="11"/>
      <c r="CA740" s="11"/>
      <c r="CB740" s="11"/>
      <c r="CC740" s="11"/>
      <c r="CD740" s="11"/>
    </row>
    <row r="741" spans="1:82" s="13" customFormat="1" x14ac:dyDescent="0.25">
      <c r="A741" s="18"/>
      <c r="B741" s="11"/>
      <c r="C741" s="15"/>
      <c r="D741" s="15"/>
      <c r="E741" s="15"/>
      <c r="F741" s="15"/>
      <c r="G741" s="15"/>
      <c r="H741" s="15"/>
      <c r="I741" s="20"/>
      <c r="J741" s="20"/>
      <c r="K741" s="20"/>
      <c r="L741" s="32"/>
      <c r="M741" s="15"/>
      <c r="N741" s="15"/>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c r="BU741" s="11"/>
      <c r="BV741" s="11"/>
      <c r="BW741" s="11"/>
      <c r="BX741" s="11"/>
      <c r="BY741" s="11"/>
      <c r="BZ741" s="11"/>
      <c r="CA741" s="11"/>
      <c r="CB741" s="11"/>
      <c r="CC741" s="11"/>
      <c r="CD741" s="11"/>
    </row>
    <row r="742" spans="1:82" s="13" customFormat="1" x14ac:dyDescent="0.25">
      <c r="A742" s="18"/>
      <c r="B742" s="11"/>
      <c r="C742" s="15"/>
      <c r="D742" s="15"/>
      <c r="E742" s="15"/>
      <c r="F742" s="15"/>
      <c r="G742" s="15"/>
      <c r="H742" s="15"/>
      <c r="I742" s="20"/>
      <c r="J742" s="20"/>
      <c r="K742" s="20"/>
      <c r="L742" s="32"/>
      <c r="M742" s="15"/>
      <c r="N742" s="15"/>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c r="BU742" s="11"/>
      <c r="BV742" s="11"/>
      <c r="BW742" s="11"/>
      <c r="BX742" s="11"/>
      <c r="BY742" s="11"/>
      <c r="BZ742" s="11"/>
      <c r="CA742" s="11"/>
      <c r="CB742" s="11"/>
      <c r="CC742" s="11"/>
      <c r="CD742" s="11"/>
    </row>
    <row r="743" spans="1:82" s="13" customFormat="1" x14ac:dyDescent="0.25">
      <c r="A743" s="18"/>
      <c r="B743" s="11"/>
      <c r="C743" s="15"/>
      <c r="D743" s="15"/>
      <c r="E743" s="15"/>
      <c r="F743" s="15"/>
      <c r="G743" s="15"/>
      <c r="H743" s="15"/>
      <c r="I743" s="20"/>
      <c r="J743" s="20"/>
      <c r="K743" s="20"/>
      <c r="L743" s="32"/>
      <c r="M743" s="15"/>
      <c r="N743" s="15"/>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c r="BU743" s="11"/>
      <c r="BV743" s="11"/>
      <c r="BW743" s="11"/>
      <c r="BX743" s="11"/>
      <c r="BY743" s="11"/>
      <c r="BZ743" s="11"/>
      <c r="CA743" s="11"/>
      <c r="CB743" s="11"/>
      <c r="CC743" s="11"/>
      <c r="CD743" s="11"/>
    </row>
    <row r="744" spans="1:82" s="13" customFormat="1" x14ac:dyDescent="0.25">
      <c r="A744" s="18"/>
      <c r="B744" s="11"/>
      <c r="C744" s="15"/>
      <c r="D744" s="15"/>
      <c r="E744" s="15"/>
      <c r="F744" s="15"/>
      <c r="G744" s="15"/>
      <c r="H744" s="15"/>
      <c r="I744" s="20"/>
      <c r="J744" s="20"/>
      <c r="K744" s="20"/>
      <c r="L744" s="32"/>
      <c r="M744" s="15"/>
      <c r="N744" s="15"/>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c r="BU744" s="11"/>
      <c r="BV744" s="11"/>
      <c r="BW744" s="11"/>
      <c r="BX744" s="11"/>
      <c r="BY744" s="11"/>
      <c r="BZ744" s="11"/>
      <c r="CA744" s="11"/>
      <c r="CB744" s="11"/>
      <c r="CC744" s="11"/>
      <c r="CD744" s="11"/>
    </row>
    <row r="745" spans="1:82" s="13" customFormat="1" x14ac:dyDescent="0.25">
      <c r="A745" s="18"/>
      <c r="B745" s="11"/>
      <c r="C745" s="15"/>
      <c r="D745" s="15"/>
      <c r="E745" s="15"/>
      <c r="F745" s="15"/>
      <c r="G745" s="15"/>
      <c r="H745" s="15"/>
      <c r="I745" s="20"/>
      <c r="J745" s="20"/>
      <c r="K745" s="20"/>
      <c r="L745" s="32"/>
      <c r="M745" s="15"/>
      <c r="N745" s="15"/>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c r="BU745" s="11"/>
      <c r="BV745" s="11"/>
      <c r="BW745" s="11"/>
      <c r="BX745" s="11"/>
      <c r="BY745" s="11"/>
      <c r="BZ745" s="11"/>
      <c r="CA745" s="11"/>
      <c r="CB745" s="11"/>
      <c r="CC745" s="11"/>
      <c r="CD745" s="11"/>
    </row>
    <row r="746" spans="1:82" s="13" customFormat="1" x14ac:dyDescent="0.25">
      <c r="A746" s="18"/>
      <c r="B746" s="11"/>
      <c r="C746" s="15"/>
      <c r="D746" s="15"/>
      <c r="E746" s="15"/>
      <c r="F746" s="15"/>
      <c r="G746" s="15"/>
      <c r="H746" s="15"/>
      <c r="I746" s="20"/>
      <c r="J746" s="20"/>
      <c r="K746" s="20"/>
      <c r="L746" s="32"/>
      <c r="M746" s="15"/>
      <c r="N746" s="15"/>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c r="BU746" s="11"/>
      <c r="BV746" s="11"/>
      <c r="BW746" s="11"/>
      <c r="BX746" s="11"/>
      <c r="BY746" s="11"/>
      <c r="BZ746" s="11"/>
      <c r="CA746" s="11"/>
      <c r="CB746" s="11"/>
      <c r="CC746" s="11"/>
      <c r="CD746" s="11"/>
    </row>
    <row r="747" spans="1:82" s="13" customFormat="1" x14ac:dyDescent="0.25">
      <c r="A747" s="18"/>
      <c r="B747" s="11"/>
      <c r="C747" s="15"/>
      <c r="D747" s="15"/>
      <c r="E747" s="15"/>
      <c r="F747" s="15"/>
      <c r="G747" s="15"/>
      <c r="H747" s="15"/>
      <c r="I747" s="20"/>
      <c r="J747" s="20"/>
      <c r="K747" s="20"/>
      <c r="L747" s="32"/>
      <c r="M747" s="15"/>
      <c r="N747" s="15"/>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c r="BU747" s="11"/>
      <c r="BV747" s="11"/>
      <c r="BW747" s="11"/>
      <c r="BX747" s="11"/>
      <c r="BY747" s="11"/>
      <c r="BZ747" s="11"/>
      <c r="CA747" s="11"/>
      <c r="CB747" s="11"/>
      <c r="CC747" s="11"/>
      <c r="CD747" s="11"/>
    </row>
    <row r="748" spans="1:82" s="13" customFormat="1" x14ac:dyDescent="0.25">
      <c r="A748" s="18"/>
      <c r="B748" s="11"/>
      <c r="C748" s="15"/>
      <c r="D748" s="15"/>
      <c r="E748" s="15"/>
      <c r="F748" s="15"/>
      <c r="G748" s="15"/>
      <c r="H748" s="15"/>
      <c r="I748" s="20"/>
      <c r="J748" s="20"/>
      <c r="K748" s="20"/>
      <c r="L748" s="32"/>
      <c r="M748" s="15"/>
      <c r="N748" s="15"/>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c r="BU748" s="11"/>
      <c r="BV748" s="11"/>
      <c r="BW748" s="11"/>
      <c r="BX748" s="11"/>
      <c r="BY748" s="11"/>
      <c r="BZ748" s="11"/>
      <c r="CA748" s="11"/>
      <c r="CB748" s="11"/>
      <c r="CC748" s="11"/>
      <c r="CD748" s="11"/>
    </row>
    <row r="749" spans="1:82" s="13" customFormat="1" x14ac:dyDescent="0.25">
      <c r="A749" s="18"/>
      <c r="B749" s="11"/>
      <c r="C749" s="15"/>
      <c r="D749" s="15"/>
      <c r="E749" s="15"/>
      <c r="F749" s="15"/>
      <c r="G749" s="15"/>
      <c r="H749" s="15"/>
      <c r="I749" s="20"/>
      <c r="J749" s="20"/>
      <c r="K749" s="20"/>
      <c r="L749" s="32"/>
      <c r="M749" s="15"/>
      <c r="N749" s="15"/>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c r="BU749" s="11"/>
      <c r="BV749" s="11"/>
      <c r="BW749" s="11"/>
      <c r="BX749" s="11"/>
      <c r="BY749" s="11"/>
      <c r="BZ749" s="11"/>
      <c r="CA749" s="11"/>
      <c r="CB749" s="11"/>
      <c r="CC749" s="11"/>
      <c r="CD749" s="11"/>
    </row>
    <row r="750" spans="1:82" s="13" customFormat="1" x14ac:dyDescent="0.25">
      <c r="A750" s="18"/>
      <c r="B750" s="11"/>
      <c r="C750" s="15"/>
      <c r="D750" s="15"/>
      <c r="E750" s="15"/>
      <c r="F750" s="15"/>
      <c r="G750" s="15"/>
      <c r="H750" s="15"/>
      <c r="I750" s="20"/>
      <c r="J750" s="20"/>
      <c r="K750" s="20"/>
      <c r="L750" s="32"/>
      <c r="M750" s="15"/>
      <c r="N750" s="15"/>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c r="BU750" s="11"/>
      <c r="BV750" s="11"/>
      <c r="BW750" s="11"/>
      <c r="BX750" s="11"/>
      <c r="BY750" s="11"/>
      <c r="BZ750" s="11"/>
      <c r="CA750" s="11"/>
      <c r="CB750" s="11"/>
      <c r="CC750" s="11"/>
      <c r="CD750" s="11"/>
    </row>
    <row r="751" spans="1:82" s="13" customFormat="1" x14ac:dyDescent="0.25">
      <c r="A751" s="18"/>
      <c r="B751" s="11"/>
      <c r="C751" s="15"/>
      <c r="D751" s="15"/>
      <c r="E751" s="15"/>
      <c r="F751" s="15"/>
      <c r="G751" s="15"/>
      <c r="H751" s="15"/>
      <c r="I751" s="20"/>
      <c r="J751" s="20"/>
      <c r="K751" s="20"/>
      <c r="L751" s="32"/>
      <c r="M751" s="15"/>
      <c r="N751" s="15"/>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c r="BU751" s="11"/>
      <c r="BV751" s="11"/>
      <c r="BW751" s="11"/>
      <c r="BX751" s="11"/>
      <c r="BY751" s="11"/>
      <c r="BZ751" s="11"/>
      <c r="CA751" s="11"/>
      <c r="CB751" s="11"/>
      <c r="CC751" s="11"/>
      <c r="CD751" s="11"/>
    </row>
    <row r="752" spans="1:82" s="13" customFormat="1" x14ac:dyDescent="0.25">
      <c r="A752" s="18"/>
      <c r="B752" s="11"/>
      <c r="C752" s="15"/>
      <c r="D752" s="15"/>
      <c r="E752" s="15"/>
      <c r="F752" s="15"/>
      <c r="G752" s="15"/>
      <c r="H752" s="15"/>
      <c r="I752" s="20"/>
      <c r="J752" s="20"/>
      <c r="K752" s="20"/>
      <c r="L752" s="32"/>
      <c r="M752" s="15"/>
      <c r="N752" s="15"/>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c r="BU752" s="11"/>
      <c r="BV752" s="11"/>
      <c r="BW752" s="11"/>
      <c r="BX752" s="11"/>
      <c r="BY752" s="11"/>
      <c r="BZ752" s="11"/>
      <c r="CA752" s="11"/>
      <c r="CB752" s="11"/>
      <c r="CC752" s="11"/>
      <c r="CD752" s="11"/>
    </row>
    <row r="753" spans="1:82" s="13" customFormat="1" x14ac:dyDescent="0.25">
      <c r="A753" s="18"/>
      <c r="B753" s="11"/>
      <c r="C753" s="15"/>
      <c r="D753" s="15"/>
      <c r="E753" s="15"/>
      <c r="F753" s="15"/>
      <c r="G753" s="15"/>
      <c r="H753" s="15"/>
      <c r="I753" s="20"/>
      <c r="J753" s="20"/>
      <c r="K753" s="20"/>
      <c r="L753" s="32"/>
      <c r="M753" s="15"/>
      <c r="N753" s="15"/>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c r="BU753" s="11"/>
      <c r="BV753" s="11"/>
      <c r="BW753" s="11"/>
      <c r="BX753" s="11"/>
      <c r="BY753" s="11"/>
      <c r="BZ753" s="11"/>
      <c r="CA753" s="11"/>
      <c r="CB753" s="11"/>
      <c r="CC753" s="11"/>
      <c r="CD753" s="11"/>
    </row>
    <row r="754" spans="1:82" s="13" customFormat="1" x14ac:dyDescent="0.25">
      <c r="A754" s="18"/>
      <c r="B754" s="11"/>
      <c r="C754" s="15"/>
      <c r="D754" s="15"/>
      <c r="E754" s="15"/>
      <c r="F754" s="15"/>
      <c r="G754" s="15"/>
      <c r="H754" s="15"/>
      <c r="I754" s="20"/>
      <c r="J754" s="20"/>
      <c r="K754" s="20"/>
      <c r="L754" s="32"/>
      <c r="M754" s="15"/>
      <c r="N754" s="15"/>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c r="BU754" s="11"/>
      <c r="BV754" s="11"/>
      <c r="BW754" s="11"/>
      <c r="BX754" s="11"/>
      <c r="BY754" s="11"/>
      <c r="BZ754" s="11"/>
      <c r="CA754" s="11"/>
      <c r="CB754" s="11"/>
      <c r="CC754" s="11"/>
      <c r="CD754" s="11"/>
    </row>
    <row r="755" spans="1:82" s="13" customFormat="1" x14ac:dyDescent="0.25">
      <c r="A755" s="18"/>
      <c r="B755" s="11"/>
      <c r="C755" s="15"/>
      <c r="D755" s="15"/>
      <c r="E755" s="15"/>
      <c r="F755" s="15"/>
      <c r="G755" s="15"/>
      <c r="H755" s="15"/>
      <c r="I755" s="20"/>
      <c r="J755" s="20"/>
      <c r="K755" s="20"/>
      <c r="L755" s="32"/>
      <c r="M755" s="15"/>
      <c r="N755" s="15"/>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c r="BU755" s="11"/>
      <c r="BV755" s="11"/>
      <c r="BW755" s="11"/>
      <c r="BX755" s="11"/>
      <c r="BY755" s="11"/>
      <c r="BZ755" s="11"/>
      <c r="CA755" s="11"/>
      <c r="CB755" s="11"/>
      <c r="CC755" s="11"/>
      <c r="CD755" s="11"/>
    </row>
    <row r="756" spans="1:82" s="13" customFormat="1" x14ac:dyDescent="0.25">
      <c r="A756" s="18"/>
      <c r="B756" s="11"/>
      <c r="C756" s="15"/>
      <c r="D756" s="15"/>
      <c r="E756" s="15"/>
      <c r="F756" s="15"/>
      <c r="G756" s="15"/>
      <c r="H756" s="15"/>
      <c r="I756" s="20"/>
      <c r="J756" s="20"/>
      <c r="K756" s="20"/>
      <c r="L756" s="32"/>
      <c r="M756" s="15"/>
      <c r="N756" s="15"/>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c r="BU756" s="11"/>
      <c r="BV756" s="11"/>
      <c r="BW756" s="11"/>
      <c r="BX756" s="11"/>
      <c r="BY756" s="11"/>
      <c r="BZ756" s="11"/>
      <c r="CA756" s="11"/>
      <c r="CB756" s="11"/>
      <c r="CC756" s="11"/>
      <c r="CD756" s="11"/>
    </row>
    <row r="757" spans="1:82" s="13" customFormat="1" x14ac:dyDescent="0.25">
      <c r="A757" s="18"/>
      <c r="B757" s="11"/>
      <c r="C757" s="15"/>
      <c r="D757" s="15"/>
      <c r="E757" s="15"/>
      <c r="F757" s="15"/>
      <c r="G757" s="15"/>
      <c r="H757" s="15"/>
      <c r="I757" s="20"/>
      <c r="J757" s="20"/>
      <c r="K757" s="20"/>
      <c r="L757" s="32"/>
      <c r="M757" s="15"/>
      <c r="N757" s="15"/>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c r="BU757" s="11"/>
      <c r="BV757" s="11"/>
      <c r="BW757" s="11"/>
      <c r="BX757" s="11"/>
      <c r="BY757" s="11"/>
      <c r="BZ757" s="11"/>
      <c r="CA757" s="11"/>
      <c r="CB757" s="11"/>
      <c r="CC757" s="11"/>
      <c r="CD757" s="11"/>
    </row>
    <row r="758" spans="1:82" s="13" customFormat="1" x14ac:dyDescent="0.25">
      <c r="A758" s="18"/>
      <c r="B758" s="11"/>
      <c r="C758" s="15"/>
      <c r="D758" s="15"/>
      <c r="E758" s="15"/>
      <c r="F758" s="15"/>
      <c r="G758" s="15"/>
      <c r="H758" s="15"/>
      <c r="I758" s="20"/>
      <c r="J758" s="20"/>
      <c r="K758" s="20"/>
      <c r="L758" s="32"/>
      <c r="M758" s="15"/>
      <c r="N758" s="15"/>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c r="BU758" s="11"/>
      <c r="BV758" s="11"/>
      <c r="BW758" s="11"/>
      <c r="BX758" s="11"/>
      <c r="BY758" s="11"/>
      <c r="BZ758" s="11"/>
      <c r="CA758" s="11"/>
      <c r="CB758" s="11"/>
      <c r="CC758" s="11"/>
      <c r="CD758" s="11"/>
    </row>
    <row r="759" spans="1:82" s="13" customFormat="1" x14ac:dyDescent="0.25">
      <c r="A759" s="18"/>
      <c r="B759" s="11"/>
      <c r="C759" s="15"/>
      <c r="D759" s="15"/>
      <c r="E759" s="15"/>
      <c r="F759" s="15"/>
      <c r="G759" s="15"/>
      <c r="H759" s="15"/>
      <c r="I759" s="20"/>
      <c r="J759" s="20"/>
      <c r="K759" s="20"/>
      <c r="L759" s="32"/>
      <c r="M759" s="15"/>
      <c r="N759" s="15"/>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c r="BU759" s="11"/>
      <c r="BV759" s="11"/>
      <c r="BW759" s="11"/>
      <c r="BX759" s="11"/>
      <c r="BY759" s="11"/>
      <c r="BZ759" s="11"/>
      <c r="CA759" s="11"/>
      <c r="CB759" s="11"/>
      <c r="CC759" s="11"/>
      <c r="CD759" s="11"/>
    </row>
    <row r="760" spans="1:82" s="13" customFormat="1" x14ac:dyDescent="0.25">
      <c r="A760" s="18"/>
      <c r="B760" s="11"/>
      <c r="C760" s="15"/>
      <c r="D760" s="15"/>
      <c r="E760" s="15"/>
      <c r="F760" s="15"/>
      <c r="G760" s="15"/>
      <c r="H760" s="15"/>
      <c r="I760" s="20"/>
      <c r="J760" s="20"/>
      <c r="K760" s="20"/>
      <c r="L760" s="32"/>
      <c r="M760" s="15"/>
      <c r="N760" s="15"/>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c r="BU760" s="11"/>
      <c r="BV760" s="11"/>
      <c r="BW760" s="11"/>
      <c r="BX760" s="11"/>
      <c r="BY760" s="11"/>
      <c r="BZ760" s="11"/>
      <c r="CA760" s="11"/>
      <c r="CB760" s="11"/>
      <c r="CC760" s="11"/>
      <c r="CD760" s="11"/>
    </row>
    <row r="761" spans="1:82" s="13" customFormat="1" x14ac:dyDescent="0.25">
      <c r="A761" s="18"/>
      <c r="B761" s="11"/>
      <c r="C761" s="15"/>
      <c r="D761" s="15"/>
      <c r="E761" s="15"/>
      <c r="F761" s="15"/>
      <c r="G761" s="15"/>
      <c r="H761" s="15"/>
      <c r="I761" s="20"/>
      <c r="J761" s="20"/>
      <c r="K761" s="20"/>
      <c r="L761" s="32"/>
      <c r="M761" s="15"/>
      <c r="N761" s="15"/>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c r="BU761" s="11"/>
      <c r="BV761" s="11"/>
      <c r="BW761" s="11"/>
      <c r="BX761" s="11"/>
      <c r="BY761" s="11"/>
      <c r="BZ761" s="11"/>
      <c r="CA761" s="11"/>
      <c r="CB761" s="11"/>
      <c r="CC761" s="11"/>
      <c r="CD761" s="11"/>
    </row>
    <row r="762" spans="1:82" s="13" customFormat="1" x14ac:dyDescent="0.25">
      <c r="A762" s="18"/>
      <c r="B762" s="11"/>
      <c r="C762" s="15"/>
      <c r="D762" s="15"/>
      <c r="E762" s="15"/>
      <c r="F762" s="15"/>
      <c r="G762" s="15"/>
      <c r="H762" s="15"/>
      <c r="I762" s="20"/>
      <c r="J762" s="20"/>
      <c r="K762" s="20"/>
      <c r="L762" s="32"/>
      <c r="M762" s="15"/>
      <c r="N762" s="15"/>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c r="BU762" s="11"/>
      <c r="BV762" s="11"/>
      <c r="BW762" s="11"/>
      <c r="BX762" s="11"/>
      <c r="BY762" s="11"/>
      <c r="BZ762" s="11"/>
      <c r="CA762" s="11"/>
      <c r="CB762" s="11"/>
      <c r="CC762" s="11"/>
      <c r="CD762" s="11"/>
    </row>
    <row r="763" spans="1:82" s="13" customFormat="1" x14ac:dyDescent="0.25">
      <c r="A763" s="18"/>
      <c r="B763" s="11"/>
      <c r="C763" s="15"/>
      <c r="D763" s="15"/>
      <c r="E763" s="15"/>
      <c r="F763" s="15"/>
      <c r="G763" s="15"/>
      <c r="H763" s="15"/>
      <c r="I763" s="20"/>
      <c r="J763" s="20"/>
      <c r="K763" s="20"/>
      <c r="L763" s="32"/>
      <c r="M763" s="15"/>
      <c r="N763" s="15"/>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c r="BU763" s="11"/>
      <c r="BV763" s="11"/>
      <c r="BW763" s="11"/>
      <c r="BX763" s="11"/>
      <c r="BY763" s="11"/>
      <c r="BZ763" s="11"/>
      <c r="CA763" s="11"/>
      <c r="CB763" s="11"/>
      <c r="CC763" s="11"/>
      <c r="CD763" s="11"/>
    </row>
    <row r="764" spans="1:82" s="13" customFormat="1" x14ac:dyDescent="0.25">
      <c r="A764" s="18"/>
      <c r="B764" s="11"/>
      <c r="C764" s="15"/>
      <c r="D764" s="15"/>
      <c r="E764" s="15"/>
      <c r="F764" s="15"/>
      <c r="G764" s="15"/>
      <c r="H764" s="15"/>
      <c r="I764" s="20"/>
      <c r="J764" s="20"/>
      <c r="K764" s="20"/>
      <c r="L764" s="32"/>
      <c r="M764" s="15"/>
      <c r="N764" s="15"/>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c r="BU764" s="11"/>
      <c r="BV764" s="11"/>
      <c r="BW764" s="11"/>
      <c r="BX764" s="11"/>
      <c r="BY764" s="11"/>
      <c r="BZ764" s="11"/>
      <c r="CA764" s="11"/>
      <c r="CB764" s="11"/>
      <c r="CC764" s="11"/>
      <c r="CD764" s="11"/>
    </row>
    <row r="765" spans="1:82" s="13" customFormat="1" x14ac:dyDescent="0.25">
      <c r="A765" s="18"/>
      <c r="B765" s="11"/>
      <c r="C765" s="15"/>
      <c r="D765" s="15"/>
      <c r="E765" s="15"/>
      <c r="F765" s="15"/>
      <c r="G765" s="15"/>
      <c r="H765" s="15"/>
      <c r="I765" s="20"/>
      <c r="J765" s="20"/>
      <c r="K765" s="20"/>
      <c r="L765" s="32"/>
      <c r="M765" s="15"/>
      <c r="N765" s="15"/>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c r="BU765" s="11"/>
      <c r="BV765" s="11"/>
      <c r="BW765" s="11"/>
      <c r="BX765" s="11"/>
      <c r="BY765" s="11"/>
      <c r="BZ765" s="11"/>
      <c r="CA765" s="11"/>
      <c r="CB765" s="11"/>
      <c r="CC765" s="11"/>
      <c r="CD765" s="11"/>
    </row>
    <row r="766" spans="1:82" s="13" customFormat="1" x14ac:dyDescent="0.25">
      <c r="A766" s="18"/>
      <c r="B766" s="11"/>
      <c r="C766" s="15"/>
      <c r="D766" s="15"/>
      <c r="E766" s="15"/>
      <c r="F766" s="15"/>
      <c r="G766" s="15"/>
      <c r="H766" s="15"/>
      <c r="I766" s="20"/>
      <c r="J766" s="20"/>
      <c r="K766" s="20"/>
      <c r="L766" s="32"/>
      <c r="M766" s="15"/>
      <c r="N766" s="15"/>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c r="BU766" s="11"/>
      <c r="BV766" s="11"/>
      <c r="BW766" s="11"/>
      <c r="BX766" s="11"/>
      <c r="BY766" s="11"/>
      <c r="BZ766" s="11"/>
      <c r="CA766" s="11"/>
      <c r="CB766" s="11"/>
      <c r="CC766" s="11"/>
      <c r="CD766" s="11"/>
    </row>
    <row r="767" spans="1:82" s="13" customFormat="1" x14ac:dyDescent="0.25">
      <c r="A767" s="18"/>
      <c r="B767" s="11"/>
      <c r="C767" s="15"/>
      <c r="D767" s="15"/>
      <c r="E767" s="15"/>
      <c r="F767" s="15"/>
      <c r="G767" s="15"/>
      <c r="H767" s="15"/>
      <c r="I767" s="20"/>
      <c r="J767" s="20"/>
      <c r="K767" s="20"/>
      <c r="L767" s="32"/>
      <c r="M767" s="15"/>
      <c r="N767" s="15"/>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c r="BU767" s="11"/>
      <c r="BV767" s="11"/>
      <c r="BW767" s="11"/>
      <c r="BX767" s="11"/>
      <c r="BY767" s="11"/>
      <c r="BZ767" s="11"/>
      <c r="CA767" s="11"/>
      <c r="CB767" s="11"/>
      <c r="CC767" s="11"/>
      <c r="CD767" s="11"/>
    </row>
    <row r="768" spans="1:82" s="13" customFormat="1" x14ac:dyDescent="0.25">
      <c r="A768" s="18"/>
      <c r="B768" s="11"/>
      <c r="C768" s="15"/>
      <c r="D768" s="15"/>
      <c r="E768" s="15"/>
      <c r="F768" s="15"/>
      <c r="G768" s="15"/>
      <c r="H768" s="15"/>
      <c r="I768" s="20"/>
      <c r="J768" s="20"/>
      <c r="K768" s="20"/>
      <c r="L768" s="32"/>
      <c r="M768" s="15"/>
      <c r="N768" s="15"/>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c r="BU768" s="11"/>
      <c r="BV768" s="11"/>
      <c r="BW768" s="11"/>
      <c r="BX768" s="11"/>
      <c r="BY768" s="11"/>
      <c r="BZ768" s="11"/>
      <c r="CA768" s="11"/>
      <c r="CB768" s="11"/>
      <c r="CC768" s="11"/>
      <c r="CD768" s="11"/>
    </row>
    <row r="769" spans="1:82" s="13" customFormat="1" x14ac:dyDescent="0.25">
      <c r="A769" s="18"/>
      <c r="B769" s="11"/>
      <c r="C769" s="15"/>
      <c r="D769" s="15"/>
      <c r="E769" s="15"/>
      <c r="F769" s="15"/>
      <c r="G769" s="15"/>
      <c r="H769" s="15"/>
      <c r="I769" s="20"/>
      <c r="J769" s="20"/>
      <c r="K769" s="20"/>
      <c r="L769" s="32"/>
      <c r="M769" s="15"/>
      <c r="N769" s="15"/>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c r="BU769" s="11"/>
      <c r="BV769" s="11"/>
      <c r="BW769" s="11"/>
      <c r="BX769" s="11"/>
      <c r="BY769" s="11"/>
      <c r="BZ769" s="11"/>
      <c r="CA769" s="11"/>
      <c r="CB769" s="11"/>
      <c r="CC769" s="11"/>
      <c r="CD769" s="11"/>
    </row>
    <row r="770" spans="1:82" s="13" customFormat="1" x14ac:dyDescent="0.25">
      <c r="A770" s="18"/>
      <c r="B770" s="11"/>
      <c r="C770" s="15"/>
      <c r="D770" s="15"/>
      <c r="E770" s="15"/>
      <c r="F770" s="15"/>
      <c r="G770" s="15"/>
      <c r="H770" s="15"/>
      <c r="I770" s="20"/>
      <c r="J770" s="20"/>
      <c r="K770" s="20"/>
      <c r="L770" s="32"/>
      <c r="M770" s="15"/>
      <c r="N770" s="15"/>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c r="BU770" s="11"/>
      <c r="BV770" s="11"/>
      <c r="BW770" s="11"/>
      <c r="BX770" s="11"/>
      <c r="BY770" s="11"/>
      <c r="BZ770" s="11"/>
      <c r="CA770" s="11"/>
      <c r="CB770" s="11"/>
      <c r="CC770" s="11"/>
      <c r="CD770" s="11"/>
    </row>
    <row r="771" spans="1:82" s="13" customFormat="1" x14ac:dyDescent="0.25">
      <c r="A771" s="18"/>
      <c r="B771" s="11"/>
      <c r="C771" s="15"/>
      <c r="D771" s="15"/>
      <c r="E771" s="15"/>
      <c r="F771" s="15"/>
      <c r="G771" s="15"/>
      <c r="H771" s="15"/>
      <c r="I771" s="20"/>
      <c r="J771" s="20"/>
      <c r="K771" s="20"/>
      <c r="L771" s="32"/>
      <c r="M771" s="15"/>
      <c r="N771" s="15"/>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c r="BU771" s="11"/>
      <c r="BV771" s="11"/>
      <c r="BW771" s="11"/>
      <c r="BX771" s="11"/>
      <c r="BY771" s="11"/>
      <c r="BZ771" s="11"/>
      <c r="CA771" s="11"/>
      <c r="CB771" s="11"/>
      <c r="CC771" s="11"/>
      <c r="CD771" s="11"/>
    </row>
    <row r="772" spans="1:82" s="13" customFormat="1" x14ac:dyDescent="0.25">
      <c r="A772" s="18"/>
      <c r="B772" s="11"/>
      <c r="C772" s="15"/>
      <c r="D772" s="15"/>
      <c r="E772" s="15"/>
      <c r="F772" s="15"/>
      <c r="G772" s="15"/>
      <c r="H772" s="15"/>
      <c r="I772" s="20"/>
      <c r="J772" s="20"/>
      <c r="K772" s="20"/>
      <c r="L772" s="32"/>
      <c r="M772" s="15"/>
      <c r="N772" s="15"/>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c r="BU772" s="11"/>
      <c r="BV772" s="11"/>
      <c r="BW772" s="11"/>
      <c r="BX772" s="11"/>
      <c r="BY772" s="11"/>
      <c r="BZ772" s="11"/>
      <c r="CA772" s="11"/>
      <c r="CB772" s="11"/>
      <c r="CC772" s="11"/>
      <c r="CD772" s="11"/>
    </row>
    <row r="773" spans="1:82" s="13" customFormat="1" x14ac:dyDescent="0.25">
      <c r="A773" s="18"/>
      <c r="B773" s="11"/>
      <c r="C773" s="15"/>
      <c r="D773" s="15"/>
      <c r="E773" s="15"/>
      <c r="F773" s="15"/>
      <c r="G773" s="15"/>
      <c r="H773" s="15"/>
      <c r="I773" s="20"/>
      <c r="J773" s="20"/>
      <c r="K773" s="20"/>
      <c r="L773" s="32"/>
      <c r="M773" s="15"/>
      <c r="N773" s="15"/>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c r="BU773" s="11"/>
      <c r="BV773" s="11"/>
      <c r="BW773" s="11"/>
      <c r="BX773" s="11"/>
      <c r="BY773" s="11"/>
      <c r="BZ773" s="11"/>
      <c r="CA773" s="11"/>
      <c r="CB773" s="11"/>
      <c r="CC773" s="11"/>
      <c r="CD773" s="11"/>
    </row>
    <row r="774" spans="1:82" s="13" customFormat="1" x14ac:dyDescent="0.25">
      <c r="A774" s="18"/>
      <c r="B774" s="11"/>
      <c r="C774" s="15"/>
      <c r="D774" s="15"/>
      <c r="E774" s="15"/>
      <c r="F774" s="15"/>
      <c r="G774" s="15"/>
      <c r="H774" s="15"/>
      <c r="I774" s="20"/>
      <c r="J774" s="20"/>
      <c r="K774" s="20"/>
      <c r="L774" s="32"/>
      <c r="M774" s="15"/>
      <c r="N774" s="15"/>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c r="BU774" s="11"/>
      <c r="BV774" s="11"/>
      <c r="BW774" s="11"/>
      <c r="BX774" s="11"/>
      <c r="BY774" s="11"/>
      <c r="BZ774" s="11"/>
      <c r="CA774" s="11"/>
      <c r="CB774" s="11"/>
      <c r="CC774" s="11"/>
      <c r="CD774" s="11"/>
    </row>
    <row r="775" spans="1:82" s="13" customFormat="1" x14ac:dyDescent="0.25">
      <c r="A775" s="18"/>
      <c r="B775" s="11"/>
      <c r="C775" s="15"/>
      <c r="D775" s="15"/>
      <c r="E775" s="15"/>
      <c r="F775" s="15"/>
      <c r="G775" s="15"/>
      <c r="H775" s="15"/>
      <c r="I775" s="20"/>
      <c r="J775" s="20"/>
      <c r="K775" s="20"/>
      <c r="L775" s="32"/>
      <c r="M775" s="15"/>
      <c r="N775" s="15"/>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c r="BU775" s="11"/>
      <c r="BV775" s="11"/>
      <c r="BW775" s="11"/>
      <c r="BX775" s="11"/>
      <c r="BY775" s="11"/>
      <c r="BZ775" s="11"/>
      <c r="CA775" s="11"/>
      <c r="CB775" s="11"/>
      <c r="CC775" s="11"/>
      <c r="CD775" s="11"/>
    </row>
    <row r="776" spans="1:82" s="13" customFormat="1" x14ac:dyDescent="0.25">
      <c r="A776" s="18"/>
      <c r="B776" s="11"/>
      <c r="C776" s="15"/>
      <c r="D776" s="15"/>
      <c r="E776" s="15"/>
      <c r="F776" s="15"/>
      <c r="G776" s="15"/>
      <c r="H776" s="15"/>
      <c r="I776" s="20"/>
      <c r="J776" s="20"/>
      <c r="K776" s="20"/>
      <c r="L776" s="32"/>
      <c r="M776" s="15"/>
      <c r="N776" s="15"/>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c r="BU776" s="11"/>
      <c r="BV776" s="11"/>
      <c r="BW776" s="11"/>
      <c r="BX776" s="11"/>
      <c r="BY776" s="11"/>
      <c r="BZ776" s="11"/>
      <c r="CA776" s="11"/>
      <c r="CB776" s="11"/>
      <c r="CC776" s="11"/>
      <c r="CD776" s="11"/>
    </row>
    <row r="777" spans="1:82" s="13" customFormat="1" x14ac:dyDescent="0.25">
      <c r="A777" s="18"/>
      <c r="B777" s="11"/>
      <c r="C777" s="15"/>
      <c r="D777" s="15"/>
      <c r="E777" s="15"/>
      <c r="F777" s="15"/>
      <c r="G777" s="15"/>
      <c r="H777" s="15"/>
      <c r="I777" s="20"/>
      <c r="J777" s="20"/>
      <c r="K777" s="20"/>
      <c r="L777" s="32"/>
      <c r="M777" s="15"/>
      <c r="N777" s="15"/>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c r="BU777" s="11"/>
      <c r="BV777" s="11"/>
      <c r="BW777" s="11"/>
      <c r="BX777" s="11"/>
      <c r="BY777" s="11"/>
      <c r="BZ777" s="11"/>
      <c r="CA777" s="11"/>
      <c r="CB777" s="11"/>
      <c r="CC777" s="11"/>
      <c r="CD777" s="11"/>
    </row>
    <row r="778" spans="1:82" s="13" customFormat="1" x14ac:dyDescent="0.25">
      <c r="A778" s="18"/>
      <c r="B778" s="11"/>
      <c r="C778" s="15"/>
      <c r="D778" s="15"/>
      <c r="E778" s="15"/>
      <c r="F778" s="15"/>
      <c r="G778" s="15"/>
      <c r="H778" s="15"/>
      <c r="I778" s="20"/>
      <c r="J778" s="20"/>
      <c r="K778" s="20"/>
      <c r="L778" s="32"/>
      <c r="M778" s="15"/>
      <c r="N778" s="15"/>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c r="BU778" s="11"/>
      <c r="BV778" s="11"/>
      <c r="BW778" s="11"/>
      <c r="BX778" s="11"/>
      <c r="BY778" s="11"/>
      <c r="BZ778" s="11"/>
      <c r="CA778" s="11"/>
      <c r="CB778" s="11"/>
      <c r="CC778" s="11"/>
      <c r="CD778" s="11"/>
    </row>
    <row r="779" spans="1:82" s="13" customFormat="1" x14ac:dyDescent="0.25">
      <c r="A779" s="18"/>
      <c r="B779" s="11"/>
      <c r="C779" s="15"/>
      <c r="D779" s="15"/>
      <c r="E779" s="15"/>
      <c r="F779" s="15"/>
      <c r="G779" s="15"/>
      <c r="H779" s="15"/>
      <c r="I779" s="20"/>
      <c r="J779" s="20"/>
      <c r="K779" s="20"/>
      <c r="L779" s="32"/>
      <c r="M779" s="15"/>
      <c r="N779" s="15"/>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c r="BU779" s="11"/>
      <c r="BV779" s="11"/>
      <c r="BW779" s="11"/>
      <c r="BX779" s="11"/>
      <c r="BY779" s="11"/>
      <c r="BZ779" s="11"/>
      <c r="CA779" s="11"/>
      <c r="CB779" s="11"/>
      <c r="CC779" s="11"/>
      <c r="CD779" s="11"/>
    </row>
    <row r="780" spans="1:82" s="13" customFormat="1" x14ac:dyDescent="0.25">
      <c r="A780" s="18"/>
      <c r="B780" s="11"/>
      <c r="C780" s="15"/>
      <c r="D780" s="15"/>
      <c r="E780" s="15"/>
      <c r="F780" s="15"/>
      <c r="G780" s="15"/>
      <c r="H780" s="15"/>
      <c r="I780" s="20"/>
      <c r="J780" s="20"/>
      <c r="K780" s="20"/>
      <c r="L780" s="32"/>
      <c r="M780" s="15"/>
      <c r="N780" s="15"/>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c r="BU780" s="11"/>
      <c r="BV780" s="11"/>
      <c r="BW780" s="11"/>
      <c r="BX780" s="11"/>
      <c r="BY780" s="11"/>
      <c r="BZ780" s="11"/>
      <c r="CA780" s="11"/>
      <c r="CB780" s="11"/>
      <c r="CC780" s="11"/>
      <c r="CD780" s="11"/>
    </row>
    <row r="781" spans="1:82" s="13" customFormat="1" x14ac:dyDescent="0.25">
      <c r="A781" s="18"/>
      <c r="B781" s="11"/>
      <c r="C781" s="15"/>
      <c r="D781" s="15"/>
      <c r="E781" s="15"/>
      <c r="F781" s="15"/>
      <c r="G781" s="15"/>
      <c r="H781" s="15"/>
      <c r="I781" s="20"/>
      <c r="J781" s="20"/>
      <c r="K781" s="20"/>
      <c r="L781" s="32"/>
      <c r="M781" s="15"/>
      <c r="N781" s="15"/>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c r="BU781" s="11"/>
      <c r="BV781" s="11"/>
      <c r="BW781" s="11"/>
      <c r="BX781" s="11"/>
      <c r="BY781" s="11"/>
      <c r="BZ781" s="11"/>
      <c r="CA781" s="11"/>
      <c r="CB781" s="11"/>
      <c r="CC781" s="11"/>
      <c r="CD781" s="11"/>
    </row>
    <row r="782" spans="1:82" s="13" customFormat="1" x14ac:dyDescent="0.25">
      <c r="A782" s="18"/>
      <c r="B782" s="11"/>
      <c r="C782" s="15"/>
      <c r="D782" s="15"/>
      <c r="E782" s="15"/>
      <c r="F782" s="15"/>
      <c r="G782" s="15"/>
      <c r="H782" s="15"/>
      <c r="I782" s="20"/>
      <c r="J782" s="20"/>
      <c r="K782" s="20"/>
      <c r="L782" s="32"/>
      <c r="M782" s="15"/>
      <c r="N782" s="15"/>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c r="BU782" s="11"/>
      <c r="BV782" s="11"/>
      <c r="BW782" s="11"/>
      <c r="BX782" s="11"/>
      <c r="BY782" s="11"/>
      <c r="BZ782" s="11"/>
      <c r="CA782" s="11"/>
      <c r="CB782" s="11"/>
      <c r="CC782" s="11"/>
      <c r="CD782" s="11"/>
    </row>
    <row r="783" spans="1:82" s="13" customFormat="1" x14ac:dyDescent="0.25">
      <c r="A783" s="18"/>
      <c r="B783" s="11"/>
      <c r="C783" s="15"/>
      <c r="D783" s="15"/>
      <c r="E783" s="15"/>
      <c r="F783" s="15"/>
      <c r="G783" s="15"/>
      <c r="H783" s="15"/>
      <c r="I783" s="20"/>
      <c r="J783" s="20"/>
      <c r="K783" s="20"/>
      <c r="L783" s="32"/>
      <c r="M783" s="15"/>
      <c r="N783" s="15"/>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c r="BU783" s="11"/>
      <c r="BV783" s="11"/>
      <c r="BW783" s="11"/>
      <c r="BX783" s="11"/>
      <c r="BY783" s="11"/>
      <c r="BZ783" s="11"/>
      <c r="CA783" s="11"/>
      <c r="CB783" s="11"/>
      <c r="CC783" s="11"/>
      <c r="CD783" s="11"/>
    </row>
    <row r="784" spans="1:82" s="13" customFormat="1" x14ac:dyDescent="0.25">
      <c r="A784" s="18"/>
      <c r="B784" s="11"/>
      <c r="C784" s="15"/>
      <c r="D784" s="15"/>
      <c r="E784" s="15"/>
      <c r="F784" s="15"/>
      <c r="G784" s="15"/>
      <c r="H784" s="15"/>
      <c r="I784" s="20"/>
      <c r="J784" s="20"/>
      <c r="K784" s="20"/>
      <c r="L784" s="32"/>
      <c r="M784" s="15"/>
      <c r="N784" s="15"/>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c r="BU784" s="11"/>
      <c r="BV784" s="11"/>
      <c r="BW784" s="11"/>
      <c r="BX784" s="11"/>
      <c r="BY784" s="11"/>
      <c r="BZ784" s="11"/>
      <c r="CA784" s="11"/>
      <c r="CB784" s="11"/>
      <c r="CC784" s="11"/>
      <c r="CD784" s="11"/>
    </row>
    <row r="785" spans="1:82" s="13" customFormat="1" x14ac:dyDescent="0.25">
      <c r="A785" s="18"/>
      <c r="B785" s="11"/>
      <c r="C785" s="15"/>
      <c r="D785" s="15"/>
      <c r="E785" s="15"/>
      <c r="F785" s="15"/>
      <c r="G785" s="15"/>
      <c r="H785" s="15"/>
      <c r="I785" s="20"/>
      <c r="J785" s="20"/>
      <c r="K785" s="20"/>
      <c r="L785" s="32"/>
      <c r="M785" s="15"/>
      <c r="N785" s="15"/>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c r="BU785" s="11"/>
      <c r="BV785" s="11"/>
      <c r="BW785" s="11"/>
      <c r="BX785" s="11"/>
      <c r="BY785" s="11"/>
      <c r="BZ785" s="11"/>
      <c r="CA785" s="11"/>
      <c r="CB785" s="11"/>
      <c r="CC785" s="11"/>
      <c r="CD785" s="11"/>
    </row>
    <row r="786" spans="1:82" s="13" customFormat="1" x14ac:dyDescent="0.25">
      <c r="A786" s="18"/>
      <c r="B786" s="11"/>
      <c r="C786" s="15"/>
      <c r="D786" s="15"/>
      <c r="E786" s="15"/>
      <c r="F786" s="15"/>
      <c r="G786" s="15"/>
      <c r="H786" s="15"/>
      <c r="I786" s="20"/>
      <c r="J786" s="20"/>
      <c r="K786" s="20"/>
      <c r="L786" s="32"/>
      <c r="M786" s="15"/>
      <c r="N786" s="15"/>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c r="BU786" s="11"/>
      <c r="BV786" s="11"/>
      <c r="BW786" s="11"/>
      <c r="BX786" s="11"/>
      <c r="BY786" s="11"/>
      <c r="BZ786" s="11"/>
      <c r="CA786" s="11"/>
      <c r="CB786" s="11"/>
      <c r="CC786" s="11"/>
      <c r="CD786" s="11"/>
    </row>
    <row r="787" spans="1:82" s="13" customFormat="1" x14ac:dyDescent="0.25">
      <c r="A787" s="18"/>
      <c r="B787" s="11"/>
      <c r="C787" s="15"/>
      <c r="D787" s="15"/>
      <c r="E787" s="15"/>
      <c r="F787" s="15"/>
      <c r="G787" s="15"/>
      <c r="H787" s="15"/>
      <c r="I787" s="20"/>
      <c r="J787" s="20"/>
      <c r="K787" s="20"/>
      <c r="L787" s="32"/>
      <c r="M787" s="15"/>
      <c r="N787" s="15"/>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c r="BU787" s="11"/>
      <c r="BV787" s="11"/>
      <c r="BW787" s="11"/>
      <c r="BX787" s="11"/>
      <c r="BY787" s="11"/>
      <c r="BZ787" s="11"/>
      <c r="CA787" s="11"/>
      <c r="CB787" s="11"/>
      <c r="CC787" s="11"/>
      <c r="CD787" s="11"/>
    </row>
    <row r="788" spans="1:82" s="13" customFormat="1" x14ac:dyDescent="0.25">
      <c r="A788" s="18"/>
      <c r="B788" s="11"/>
      <c r="C788" s="15"/>
      <c r="D788" s="15"/>
      <c r="E788" s="15"/>
      <c r="F788" s="15"/>
      <c r="G788" s="15"/>
      <c r="H788" s="15"/>
      <c r="I788" s="20"/>
      <c r="J788" s="20"/>
      <c r="K788" s="20"/>
      <c r="L788" s="32"/>
      <c r="M788" s="15"/>
      <c r="N788" s="15"/>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c r="BU788" s="11"/>
      <c r="BV788" s="11"/>
      <c r="BW788" s="11"/>
      <c r="BX788" s="11"/>
      <c r="BY788" s="11"/>
      <c r="BZ788" s="11"/>
      <c r="CA788" s="11"/>
      <c r="CB788" s="11"/>
      <c r="CC788" s="11"/>
      <c r="CD788" s="11"/>
    </row>
    <row r="789" spans="1:82" s="13" customFormat="1" x14ac:dyDescent="0.25">
      <c r="A789" s="18"/>
      <c r="B789" s="11"/>
      <c r="C789" s="15"/>
      <c r="D789" s="15"/>
      <c r="E789" s="15"/>
      <c r="F789" s="15"/>
      <c r="G789" s="15"/>
      <c r="H789" s="15"/>
      <c r="I789" s="20"/>
      <c r="J789" s="20"/>
      <c r="K789" s="20"/>
      <c r="L789" s="32"/>
      <c r="M789" s="15"/>
      <c r="N789" s="15"/>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c r="BU789" s="11"/>
      <c r="BV789" s="11"/>
      <c r="BW789" s="11"/>
      <c r="BX789" s="11"/>
      <c r="BY789" s="11"/>
      <c r="BZ789" s="11"/>
      <c r="CA789" s="11"/>
      <c r="CB789" s="11"/>
      <c r="CC789" s="11"/>
      <c r="CD789" s="11"/>
    </row>
    <row r="790" spans="1:82" s="13" customFormat="1" x14ac:dyDescent="0.25">
      <c r="A790" s="18"/>
      <c r="B790" s="11"/>
      <c r="C790" s="15"/>
      <c r="D790" s="15"/>
      <c r="E790" s="15"/>
      <c r="F790" s="15"/>
      <c r="G790" s="15"/>
      <c r="H790" s="15"/>
      <c r="I790" s="20"/>
      <c r="J790" s="20"/>
      <c r="K790" s="20"/>
      <c r="L790" s="32"/>
      <c r="M790" s="15"/>
      <c r="N790" s="15"/>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c r="BU790" s="11"/>
      <c r="BV790" s="11"/>
      <c r="BW790" s="11"/>
      <c r="BX790" s="11"/>
      <c r="BY790" s="11"/>
      <c r="BZ790" s="11"/>
      <c r="CA790" s="11"/>
      <c r="CB790" s="11"/>
      <c r="CC790" s="11"/>
      <c r="CD790" s="11"/>
    </row>
    <row r="791" spans="1:82" s="13" customFormat="1" x14ac:dyDescent="0.25">
      <c r="A791" s="18"/>
      <c r="B791" s="11"/>
      <c r="C791" s="15"/>
      <c r="D791" s="15"/>
      <c r="E791" s="15"/>
      <c r="F791" s="15"/>
      <c r="G791" s="15"/>
      <c r="H791" s="15"/>
      <c r="I791" s="20"/>
      <c r="J791" s="20"/>
      <c r="K791" s="20"/>
      <c r="L791" s="32"/>
      <c r="M791" s="15"/>
      <c r="N791" s="15"/>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c r="BU791" s="11"/>
      <c r="BV791" s="11"/>
      <c r="BW791" s="11"/>
      <c r="BX791" s="11"/>
      <c r="BY791" s="11"/>
      <c r="BZ791" s="11"/>
      <c r="CA791" s="11"/>
      <c r="CB791" s="11"/>
      <c r="CC791" s="11"/>
      <c r="CD791" s="11"/>
    </row>
    <row r="792" spans="1:82" s="13" customFormat="1" x14ac:dyDescent="0.25">
      <c r="A792" s="18"/>
      <c r="B792" s="11"/>
      <c r="C792" s="15"/>
      <c r="D792" s="15"/>
      <c r="E792" s="15"/>
      <c r="F792" s="15"/>
      <c r="G792" s="15"/>
      <c r="H792" s="15"/>
      <c r="I792" s="20"/>
      <c r="J792" s="20"/>
      <c r="K792" s="20"/>
      <c r="L792" s="32"/>
      <c r="M792" s="15"/>
      <c r="N792" s="15"/>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c r="BU792" s="11"/>
      <c r="BV792" s="11"/>
      <c r="BW792" s="11"/>
      <c r="BX792" s="11"/>
      <c r="BY792" s="11"/>
      <c r="BZ792" s="11"/>
      <c r="CA792" s="11"/>
      <c r="CB792" s="11"/>
      <c r="CC792" s="11"/>
      <c r="CD792" s="11"/>
    </row>
    <row r="793" spans="1:82" s="13" customFormat="1" x14ac:dyDescent="0.25">
      <c r="A793" s="18"/>
      <c r="B793" s="11"/>
      <c r="C793" s="15"/>
      <c r="D793" s="15"/>
      <c r="E793" s="15"/>
      <c r="F793" s="15"/>
      <c r="G793" s="15"/>
      <c r="H793" s="15"/>
      <c r="I793" s="20"/>
      <c r="J793" s="20"/>
      <c r="K793" s="20"/>
      <c r="L793" s="32"/>
      <c r="M793" s="15"/>
      <c r="N793" s="15"/>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c r="BU793" s="11"/>
      <c r="BV793" s="11"/>
      <c r="BW793" s="11"/>
      <c r="BX793" s="11"/>
      <c r="BY793" s="11"/>
      <c r="BZ793" s="11"/>
      <c r="CA793" s="11"/>
      <c r="CB793" s="11"/>
      <c r="CC793" s="11"/>
      <c r="CD793" s="11"/>
    </row>
    <row r="794" spans="1:82" s="13" customFormat="1" x14ac:dyDescent="0.25">
      <c r="A794" s="18"/>
      <c r="B794" s="11"/>
      <c r="C794" s="15"/>
      <c r="D794" s="15"/>
      <c r="E794" s="15"/>
      <c r="F794" s="15"/>
      <c r="G794" s="15"/>
      <c r="H794" s="15"/>
      <c r="I794" s="20"/>
      <c r="J794" s="20"/>
      <c r="K794" s="20"/>
      <c r="L794" s="32"/>
      <c r="M794" s="15"/>
      <c r="N794" s="15"/>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c r="BU794" s="11"/>
      <c r="BV794" s="11"/>
      <c r="BW794" s="11"/>
      <c r="BX794" s="11"/>
      <c r="BY794" s="11"/>
      <c r="BZ794" s="11"/>
      <c r="CA794" s="11"/>
      <c r="CB794" s="11"/>
      <c r="CC794" s="11"/>
      <c r="CD794" s="11"/>
    </row>
    <row r="795" spans="1:82" s="13" customFormat="1" x14ac:dyDescent="0.25">
      <c r="A795" s="18"/>
      <c r="B795" s="11"/>
      <c r="C795" s="15"/>
      <c r="D795" s="15"/>
      <c r="E795" s="15"/>
      <c r="F795" s="15"/>
      <c r="G795" s="15"/>
      <c r="H795" s="15"/>
      <c r="I795" s="20"/>
      <c r="J795" s="20"/>
      <c r="K795" s="20"/>
      <c r="L795" s="32"/>
      <c r="M795" s="15"/>
      <c r="N795" s="15"/>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c r="BU795" s="11"/>
      <c r="BV795" s="11"/>
      <c r="BW795" s="11"/>
      <c r="BX795" s="11"/>
      <c r="BY795" s="11"/>
      <c r="BZ795" s="11"/>
      <c r="CA795" s="11"/>
      <c r="CB795" s="11"/>
      <c r="CC795" s="11"/>
      <c r="CD795" s="11"/>
    </row>
    <row r="796" spans="1:82" s="13" customFormat="1" x14ac:dyDescent="0.25">
      <c r="A796" s="18"/>
      <c r="B796" s="11"/>
      <c r="C796" s="15"/>
      <c r="D796" s="15"/>
      <c r="E796" s="15"/>
      <c r="F796" s="15"/>
      <c r="G796" s="15"/>
      <c r="H796" s="15"/>
      <c r="I796" s="20"/>
      <c r="J796" s="20"/>
      <c r="K796" s="20"/>
      <c r="L796" s="32"/>
      <c r="M796" s="15"/>
      <c r="N796" s="15"/>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c r="BU796" s="11"/>
      <c r="BV796" s="11"/>
      <c r="BW796" s="11"/>
      <c r="BX796" s="11"/>
      <c r="BY796" s="11"/>
      <c r="BZ796" s="11"/>
      <c r="CA796" s="11"/>
      <c r="CB796" s="11"/>
      <c r="CC796" s="11"/>
      <c r="CD796" s="11"/>
    </row>
    <row r="797" spans="1:82" s="13" customFormat="1" x14ac:dyDescent="0.25">
      <c r="A797" s="18"/>
      <c r="B797" s="11"/>
      <c r="C797" s="15"/>
      <c r="D797" s="15"/>
      <c r="E797" s="15"/>
      <c r="F797" s="15"/>
      <c r="G797" s="15"/>
      <c r="H797" s="15"/>
      <c r="I797" s="20"/>
      <c r="J797" s="20"/>
      <c r="K797" s="20"/>
      <c r="L797" s="32"/>
      <c r="M797" s="15"/>
      <c r="N797" s="15"/>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c r="BU797" s="11"/>
      <c r="BV797" s="11"/>
      <c r="BW797" s="11"/>
      <c r="BX797" s="11"/>
      <c r="BY797" s="11"/>
      <c r="BZ797" s="11"/>
      <c r="CA797" s="11"/>
      <c r="CB797" s="11"/>
      <c r="CC797" s="11"/>
      <c r="CD797" s="11"/>
    </row>
    <row r="798" spans="1:82" s="13" customFormat="1" x14ac:dyDescent="0.25">
      <c r="A798" s="18"/>
      <c r="B798" s="11"/>
      <c r="C798" s="15"/>
      <c r="D798" s="15"/>
      <c r="E798" s="15"/>
      <c r="F798" s="15"/>
      <c r="G798" s="15"/>
      <c r="H798" s="15"/>
      <c r="I798" s="20"/>
      <c r="J798" s="20"/>
      <c r="K798" s="20"/>
      <c r="L798" s="32"/>
      <c r="M798" s="15"/>
      <c r="N798" s="15"/>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c r="BU798" s="11"/>
      <c r="BV798" s="11"/>
      <c r="BW798" s="11"/>
      <c r="BX798" s="11"/>
      <c r="BY798" s="11"/>
      <c r="BZ798" s="11"/>
      <c r="CA798" s="11"/>
      <c r="CB798" s="11"/>
      <c r="CC798" s="11"/>
      <c r="CD798" s="11"/>
    </row>
    <row r="799" spans="1:82" s="13" customFormat="1" x14ac:dyDescent="0.25">
      <c r="A799" s="18"/>
      <c r="B799" s="11"/>
      <c r="C799" s="15"/>
      <c r="D799" s="15"/>
      <c r="E799" s="15"/>
      <c r="F799" s="15"/>
      <c r="G799" s="15"/>
      <c r="H799" s="15"/>
      <c r="I799" s="20"/>
      <c r="J799" s="20"/>
      <c r="K799" s="20"/>
      <c r="L799" s="32"/>
      <c r="M799" s="15"/>
      <c r="N799" s="15"/>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c r="BU799" s="11"/>
      <c r="BV799" s="11"/>
      <c r="BW799" s="11"/>
      <c r="BX799" s="11"/>
      <c r="BY799" s="11"/>
      <c r="BZ799" s="11"/>
      <c r="CA799" s="11"/>
      <c r="CB799" s="11"/>
      <c r="CC799" s="11"/>
      <c r="CD799" s="11"/>
    </row>
    <row r="800" spans="1:82" s="13" customFormat="1" x14ac:dyDescent="0.25">
      <c r="A800" s="18"/>
      <c r="B800" s="11"/>
      <c r="C800" s="15"/>
      <c r="D800" s="15"/>
      <c r="E800" s="15"/>
      <c r="F800" s="15"/>
      <c r="G800" s="15"/>
      <c r="H800" s="15"/>
      <c r="I800" s="20"/>
      <c r="J800" s="20"/>
      <c r="K800" s="20"/>
      <c r="L800" s="32"/>
      <c r="M800" s="15"/>
      <c r="N800" s="15"/>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c r="BU800" s="11"/>
      <c r="BV800" s="11"/>
      <c r="BW800" s="11"/>
      <c r="BX800" s="11"/>
      <c r="BY800" s="11"/>
      <c r="BZ800" s="11"/>
      <c r="CA800" s="11"/>
      <c r="CB800" s="11"/>
      <c r="CC800" s="11"/>
      <c r="CD800" s="11"/>
    </row>
    <row r="801" spans="1:82" s="13" customFormat="1" x14ac:dyDescent="0.25">
      <c r="A801" s="18"/>
      <c r="B801" s="11"/>
      <c r="C801" s="15"/>
      <c r="D801" s="15"/>
      <c r="E801" s="15"/>
      <c r="F801" s="15"/>
      <c r="G801" s="15"/>
      <c r="H801" s="15"/>
      <c r="I801" s="20"/>
      <c r="J801" s="20"/>
      <c r="K801" s="20"/>
      <c r="L801" s="32"/>
      <c r="M801" s="15"/>
      <c r="N801" s="15"/>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c r="BU801" s="11"/>
      <c r="BV801" s="11"/>
      <c r="BW801" s="11"/>
      <c r="BX801" s="11"/>
      <c r="BY801" s="11"/>
      <c r="BZ801" s="11"/>
      <c r="CA801" s="11"/>
      <c r="CB801" s="11"/>
      <c r="CC801" s="11"/>
      <c r="CD801" s="11"/>
    </row>
    <row r="802" spans="1:82" s="13" customFormat="1" x14ac:dyDescent="0.25">
      <c r="A802" s="18"/>
      <c r="B802" s="11"/>
      <c r="C802" s="15"/>
      <c r="D802" s="15"/>
      <c r="E802" s="15"/>
      <c r="F802" s="15"/>
      <c r="G802" s="15"/>
      <c r="H802" s="15"/>
      <c r="I802" s="20"/>
      <c r="J802" s="20"/>
      <c r="K802" s="20"/>
      <c r="L802" s="32"/>
      <c r="M802" s="15"/>
      <c r="N802" s="15"/>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c r="BU802" s="11"/>
      <c r="BV802" s="11"/>
      <c r="BW802" s="11"/>
      <c r="BX802" s="11"/>
      <c r="BY802" s="11"/>
      <c r="BZ802" s="11"/>
      <c r="CA802" s="11"/>
      <c r="CB802" s="11"/>
      <c r="CC802" s="11"/>
      <c r="CD802" s="11"/>
    </row>
    <row r="803" spans="1:82" s="13" customFormat="1" x14ac:dyDescent="0.25">
      <c r="A803" s="18"/>
      <c r="B803" s="11"/>
      <c r="C803" s="15"/>
      <c r="D803" s="15"/>
      <c r="E803" s="15"/>
      <c r="F803" s="15"/>
      <c r="G803" s="15"/>
      <c r="H803" s="15"/>
      <c r="I803" s="20"/>
      <c r="J803" s="20"/>
      <c r="K803" s="20"/>
      <c r="L803" s="32"/>
      <c r="M803" s="15"/>
      <c r="N803" s="15"/>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c r="BU803" s="11"/>
      <c r="BV803" s="11"/>
      <c r="BW803" s="11"/>
      <c r="BX803" s="11"/>
      <c r="BY803" s="11"/>
      <c r="BZ803" s="11"/>
      <c r="CA803" s="11"/>
      <c r="CB803" s="11"/>
      <c r="CC803" s="11"/>
      <c r="CD803" s="11"/>
    </row>
    <row r="804" spans="1:82" s="13" customFormat="1" x14ac:dyDescent="0.25">
      <c r="A804" s="18"/>
      <c r="B804" s="11"/>
      <c r="C804" s="15"/>
      <c r="D804" s="15"/>
      <c r="E804" s="15"/>
      <c r="F804" s="15"/>
      <c r="G804" s="15"/>
      <c r="H804" s="15"/>
      <c r="I804" s="20"/>
      <c r="J804" s="20"/>
      <c r="K804" s="20"/>
      <c r="L804" s="32"/>
      <c r="M804" s="15"/>
      <c r="N804" s="15"/>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c r="BU804" s="11"/>
      <c r="BV804" s="11"/>
      <c r="BW804" s="11"/>
      <c r="BX804" s="11"/>
      <c r="BY804" s="11"/>
      <c r="BZ804" s="11"/>
      <c r="CA804" s="11"/>
      <c r="CB804" s="11"/>
      <c r="CC804" s="11"/>
      <c r="CD804" s="11"/>
    </row>
    <row r="805" spans="1:82" s="13" customFormat="1" x14ac:dyDescent="0.25">
      <c r="A805" s="18"/>
      <c r="B805" s="11"/>
      <c r="C805" s="15"/>
      <c r="D805" s="15"/>
      <c r="E805" s="15"/>
      <c r="F805" s="15"/>
      <c r="G805" s="15"/>
      <c r="H805" s="15"/>
      <c r="I805" s="20"/>
      <c r="J805" s="20"/>
      <c r="K805" s="20"/>
      <c r="L805" s="32"/>
      <c r="M805" s="15"/>
      <c r="N805" s="15"/>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c r="BU805" s="11"/>
      <c r="BV805" s="11"/>
      <c r="BW805" s="11"/>
      <c r="BX805" s="11"/>
      <c r="BY805" s="11"/>
      <c r="BZ805" s="11"/>
      <c r="CA805" s="11"/>
      <c r="CB805" s="11"/>
      <c r="CC805" s="11"/>
      <c r="CD805" s="11"/>
    </row>
    <row r="806" spans="1:82" s="13" customFormat="1" x14ac:dyDescent="0.25">
      <c r="A806" s="18"/>
      <c r="B806" s="11"/>
      <c r="C806" s="15"/>
      <c r="D806" s="15"/>
      <c r="E806" s="15"/>
      <c r="F806" s="15"/>
      <c r="G806" s="15"/>
      <c r="H806" s="15"/>
      <c r="I806" s="20"/>
      <c r="J806" s="20"/>
      <c r="K806" s="20"/>
      <c r="L806" s="32"/>
      <c r="M806" s="15"/>
      <c r="N806" s="15"/>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c r="BU806" s="11"/>
      <c r="BV806" s="11"/>
      <c r="BW806" s="11"/>
      <c r="BX806" s="11"/>
      <c r="BY806" s="11"/>
      <c r="BZ806" s="11"/>
      <c r="CA806" s="11"/>
      <c r="CB806" s="11"/>
      <c r="CC806" s="11"/>
      <c r="CD806" s="11"/>
    </row>
    <row r="807" spans="1:82" s="13" customFormat="1" x14ac:dyDescent="0.25">
      <c r="A807" s="18"/>
      <c r="B807" s="11"/>
      <c r="C807" s="15"/>
      <c r="D807" s="15"/>
      <c r="E807" s="15"/>
      <c r="F807" s="15"/>
      <c r="G807" s="15"/>
      <c r="H807" s="15"/>
      <c r="I807" s="20"/>
      <c r="J807" s="20"/>
      <c r="K807" s="20"/>
      <c r="L807" s="32"/>
      <c r="M807" s="15"/>
      <c r="N807" s="15"/>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c r="BU807" s="11"/>
      <c r="BV807" s="11"/>
      <c r="BW807" s="11"/>
      <c r="BX807" s="11"/>
      <c r="BY807" s="11"/>
      <c r="BZ807" s="11"/>
      <c r="CA807" s="11"/>
      <c r="CB807" s="11"/>
      <c r="CC807" s="11"/>
      <c r="CD807" s="11"/>
    </row>
    <row r="808" spans="1:82" s="13" customFormat="1" x14ac:dyDescent="0.25">
      <c r="A808" s="18"/>
      <c r="B808" s="11"/>
      <c r="C808" s="15"/>
      <c r="D808" s="15"/>
      <c r="E808" s="15"/>
      <c r="F808" s="15"/>
      <c r="G808" s="15"/>
      <c r="H808" s="15"/>
      <c r="I808" s="20"/>
      <c r="J808" s="20"/>
      <c r="K808" s="20"/>
      <c r="L808" s="32"/>
      <c r="M808" s="15"/>
      <c r="N808" s="15"/>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c r="BU808" s="11"/>
      <c r="BV808" s="11"/>
      <c r="BW808" s="11"/>
      <c r="BX808" s="11"/>
      <c r="BY808" s="11"/>
      <c r="BZ808" s="11"/>
      <c r="CA808" s="11"/>
      <c r="CB808" s="11"/>
      <c r="CC808" s="11"/>
      <c r="CD808" s="11"/>
    </row>
    <row r="809" spans="1:82" s="13" customFormat="1" x14ac:dyDescent="0.25">
      <c r="A809" s="18"/>
      <c r="B809" s="11"/>
      <c r="C809" s="15"/>
      <c r="D809" s="15"/>
      <c r="E809" s="15"/>
      <c r="F809" s="15"/>
      <c r="G809" s="15"/>
      <c r="H809" s="15"/>
      <c r="I809" s="20"/>
      <c r="J809" s="20"/>
      <c r="K809" s="20"/>
      <c r="L809" s="32"/>
      <c r="M809" s="15"/>
      <c r="N809" s="15"/>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c r="BU809" s="11"/>
      <c r="BV809" s="11"/>
      <c r="BW809" s="11"/>
      <c r="BX809" s="11"/>
      <c r="BY809" s="11"/>
      <c r="BZ809" s="11"/>
      <c r="CA809" s="11"/>
      <c r="CB809" s="11"/>
      <c r="CC809" s="11"/>
      <c r="CD809" s="11"/>
    </row>
    <row r="810" spans="1:82" s="13" customFormat="1" x14ac:dyDescent="0.25">
      <c r="A810" s="18"/>
      <c r="B810" s="11"/>
      <c r="C810" s="15"/>
      <c r="D810" s="15"/>
      <c r="E810" s="15"/>
      <c r="F810" s="15"/>
      <c r="G810" s="15"/>
      <c r="H810" s="15"/>
      <c r="I810" s="20"/>
      <c r="J810" s="20"/>
      <c r="K810" s="20"/>
      <c r="L810" s="32"/>
      <c r="M810" s="15"/>
      <c r="N810" s="15"/>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c r="BU810" s="11"/>
      <c r="BV810" s="11"/>
      <c r="BW810" s="11"/>
      <c r="BX810" s="11"/>
      <c r="BY810" s="11"/>
      <c r="BZ810" s="11"/>
      <c r="CA810" s="11"/>
      <c r="CB810" s="11"/>
      <c r="CC810" s="11"/>
      <c r="CD810" s="11"/>
    </row>
    <row r="811" spans="1:82" s="13" customFormat="1" x14ac:dyDescent="0.25">
      <c r="A811" s="18"/>
      <c r="B811" s="11"/>
      <c r="C811" s="15"/>
      <c r="D811" s="15"/>
      <c r="E811" s="15"/>
      <c r="F811" s="15"/>
      <c r="G811" s="15"/>
      <c r="H811" s="15"/>
      <c r="I811" s="20"/>
      <c r="J811" s="20"/>
      <c r="K811" s="20"/>
      <c r="L811" s="32"/>
      <c r="M811" s="15"/>
      <c r="N811" s="15"/>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c r="BU811" s="11"/>
      <c r="BV811" s="11"/>
      <c r="BW811" s="11"/>
      <c r="BX811" s="11"/>
      <c r="BY811" s="11"/>
      <c r="BZ811" s="11"/>
      <c r="CA811" s="11"/>
      <c r="CB811" s="11"/>
      <c r="CC811" s="11"/>
      <c r="CD811" s="11"/>
    </row>
    <row r="812" spans="1:82" s="13" customFormat="1" x14ac:dyDescent="0.25">
      <c r="A812" s="18"/>
      <c r="B812" s="11"/>
      <c r="C812" s="15"/>
      <c r="D812" s="15"/>
      <c r="E812" s="15"/>
      <c r="F812" s="15"/>
      <c r="G812" s="15"/>
      <c r="H812" s="15"/>
      <c r="I812" s="20"/>
      <c r="J812" s="20"/>
      <c r="K812" s="20"/>
      <c r="L812" s="32"/>
      <c r="M812" s="15"/>
      <c r="N812" s="15"/>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c r="BU812" s="11"/>
      <c r="BV812" s="11"/>
      <c r="BW812" s="11"/>
      <c r="BX812" s="11"/>
      <c r="BY812" s="11"/>
      <c r="BZ812" s="11"/>
      <c r="CA812" s="11"/>
      <c r="CB812" s="11"/>
      <c r="CC812" s="11"/>
      <c r="CD812" s="11"/>
    </row>
    <row r="813" spans="1:82" s="13" customFormat="1" x14ac:dyDescent="0.25">
      <c r="A813" s="18"/>
      <c r="B813" s="11"/>
      <c r="C813" s="15"/>
      <c r="D813" s="15"/>
      <c r="E813" s="15"/>
      <c r="F813" s="15"/>
      <c r="G813" s="15"/>
      <c r="H813" s="15"/>
      <c r="I813" s="20"/>
      <c r="J813" s="20"/>
      <c r="K813" s="20"/>
      <c r="L813" s="32"/>
      <c r="M813" s="15"/>
      <c r="N813" s="15"/>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c r="BU813" s="11"/>
      <c r="BV813" s="11"/>
      <c r="BW813" s="11"/>
      <c r="BX813" s="11"/>
      <c r="BY813" s="11"/>
      <c r="BZ813" s="11"/>
      <c r="CA813" s="11"/>
      <c r="CB813" s="11"/>
      <c r="CC813" s="11"/>
      <c r="CD813" s="11"/>
    </row>
    <row r="814" spans="1:82" s="13" customFormat="1" x14ac:dyDescent="0.25">
      <c r="A814" s="18"/>
      <c r="B814" s="11"/>
      <c r="C814" s="15"/>
      <c r="D814" s="15"/>
      <c r="E814" s="15"/>
      <c r="F814" s="15"/>
      <c r="G814" s="15"/>
      <c r="H814" s="15"/>
      <c r="I814" s="20"/>
      <c r="J814" s="20"/>
      <c r="K814" s="20"/>
      <c r="L814" s="32"/>
      <c r="M814" s="15"/>
      <c r="N814" s="15"/>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c r="BU814" s="11"/>
      <c r="BV814" s="11"/>
      <c r="BW814" s="11"/>
      <c r="BX814" s="11"/>
      <c r="BY814" s="11"/>
      <c r="BZ814" s="11"/>
      <c r="CA814" s="11"/>
      <c r="CB814" s="11"/>
      <c r="CC814" s="11"/>
      <c r="CD814" s="11"/>
    </row>
    <row r="815" spans="1:82" s="13" customFormat="1" x14ac:dyDescent="0.25">
      <c r="A815" s="18"/>
      <c r="B815" s="11"/>
      <c r="C815" s="15"/>
      <c r="D815" s="15"/>
      <c r="E815" s="15"/>
      <c r="F815" s="15"/>
      <c r="G815" s="15"/>
      <c r="H815" s="15"/>
      <c r="I815" s="20"/>
      <c r="J815" s="20"/>
      <c r="K815" s="20"/>
      <c r="L815" s="32"/>
      <c r="M815" s="15"/>
      <c r="N815" s="15"/>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c r="BU815" s="11"/>
      <c r="BV815" s="11"/>
      <c r="BW815" s="11"/>
      <c r="BX815" s="11"/>
      <c r="BY815" s="11"/>
      <c r="BZ815" s="11"/>
      <c r="CA815" s="11"/>
      <c r="CB815" s="11"/>
      <c r="CC815" s="11"/>
      <c r="CD815" s="11"/>
    </row>
    <row r="816" spans="1:82" s="13" customFormat="1" x14ac:dyDescent="0.25">
      <c r="A816" s="18"/>
      <c r="B816" s="11"/>
      <c r="C816" s="15"/>
      <c r="D816" s="15"/>
      <c r="E816" s="15"/>
      <c r="F816" s="15"/>
      <c r="G816" s="15"/>
      <c r="H816" s="15"/>
      <c r="I816" s="20"/>
      <c r="J816" s="20"/>
      <c r="K816" s="20"/>
      <c r="L816" s="32"/>
      <c r="M816" s="15"/>
      <c r="N816" s="15"/>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c r="BU816" s="11"/>
      <c r="BV816" s="11"/>
      <c r="BW816" s="11"/>
      <c r="BX816" s="11"/>
      <c r="BY816" s="11"/>
      <c r="BZ816" s="11"/>
      <c r="CA816" s="11"/>
      <c r="CB816" s="11"/>
      <c r="CC816" s="11"/>
      <c r="CD816" s="11"/>
    </row>
    <row r="817" spans="1:82" s="13" customFormat="1" x14ac:dyDescent="0.25">
      <c r="A817" s="18"/>
      <c r="B817" s="11"/>
      <c r="C817" s="15"/>
      <c r="D817" s="15"/>
      <c r="E817" s="15"/>
      <c r="F817" s="15"/>
      <c r="G817" s="15"/>
      <c r="H817" s="15"/>
      <c r="I817" s="20"/>
      <c r="J817" s="20"/>
      <c r="K817" s="20"/>
      <c r="L817" s="32"/>
      <c r="M817" s="15"/>
      <c r="N817" s="15"/>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c r="BU817" s="11"/>
      <c r="BV817" s="11"/>
      <c r="BW817" s="11"/>
      <c r="BX817" s="11"/>
      <c r="BY817" s="11"/>
      <c r="BZ817" s="11"/>
      <c r="CA817" s="11"/>
      <c r="CB817" s="11"/>
      <c r="CC817" s="11"/>
      <c r="CD817" s="11"/>
    </row>
    <row r="818" spans="1:82" s="13" customFormat="1" x14ac:dyDescent="0.25">
      <c r="A818" s="18"/>
      <c r="B818" s="11"/>
      <c r="C818" s="15"/>
      <c r="D818" s="15"/>
      <c r="E818" s="15"/>
      <c r="F818" s="15"/>
      <c r="G818" s="15"/>
      <c r="H818" s="15"/>
      <c r="I818" s="20"/>
      <c r="J818" s="20"/>
      <c r="K818" s="20"/>
      <c r="L818" s="32"/>
      <c r="M818" s="15"/>
      <c r="N818" s="15"/>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c r="BU818" s="11"/>
      <c r="BV818" s="11"/>
      <c r="BW818" s="11"/>
      <c r="BX818" s="11"/>
      <c r="BY818" s="11"/>
      <c r="BZ818" s="11"/>
      <c r="CA818" s="11"/>
      <c r="CB818" s="11"/>
      <c r="CC818" s="11"/>
      <c r="CD818" s="11"/>
    </row>
    <row r="819" spans="1:82" s="13" customFormat="1" x14ac:dyDescent="0.25">
      <c r="A819" s="18"/>
      <c r="B819" s="11"/>
      <c r="C819" s="15"/>
      <c r="D819" s="15"/>
      <c r="E819" s="15"/>
      <c r="F819" s="15"/>
      <c r="G819" s="15"/>
      <c r="H819" s="15"/>
      <c r="I819" s="20"/>
      <c r="J819" s="20"/>
      <c r="K819" s="20"/>
      <c r="L819" s="32"/>
      <c r="M819" s="15"/>
      <c r="N819" s="15"/>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c r="BU819" s="11"/>
      <c r="BV819" s="11"/>
      <c r="BW819" s="11"/>
      <c r="BX819" s="11"/>
      <c r="BY819" s="11"/>
      <c r="BZ819" s="11"/>
      <c r="CA819" s="11"/>
      <c r="CB819" s="11"/>
      <c r="CC819" s="11"/>
      <c r="CD819" s="11"/>
    </row>
    <row r="820" spans="1:82" s="13" customFormat="1" x14ac:dyDescent="0.25">
      <c r="A820" s="18"/>
      <c r="B820" s="11"/>
      <c r="C820" s="15"/>
      <c r="D820" s="15"/>
      <c r="E820" s="15"/>
      <c r="F820" s="15"/>
      <c r="G820" s="15"/>
      <c r="H820" s="15"/>
      <c r="I820" s="20"/>
      <c r="J820" s="20"/>
      <c r="K820" s="20"/>
      <c r="L820" s="32"/>
      <c r="M820" s="15"/>
      <c r="N820" s="15"/>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c r="BU820" s="11"/>
      <c r="BV820" s="11"/>
      <c r="BW820" s="11"/>
      <c r="BX820" s="11"/>
      <c r="BY820" s="11"/>
      <c r="BZ820" s="11"/>
      <c r="CA820" s="11"/>
      <c r="CB820" s="11"/>
      <c r="CC820" s="11"/>
      <c r="CD820" s="11"/>
    </row>
    <row r="821" spans="1:82" s="13" customFormat="1" x14ac:dyDescent="0.25">
      <c r="A821" s="18"/>
      <c r="B821" s="11"/>
      <c r="C821" s="15"/>
      <c r="D821" s="15"/>
      <c r="E821" s="15"/>
      <c r="F821" s="15"/>
      <c r="G821" s="15"/>
      <c r="H821" s="15"/>
      <c r="I821" s="20"/>
      <c r="J821" s="20"/>
      <c r="K821" s="20"/>
      <c r="L821" s="32"/>
      <c r="M821" s="15"/>
      <c r="N821" s="15"/>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c r="BU821" s="11"/>
      <c r="BV821" s="11"/>
      <c r="BW821" s="11"/>
      <c r="BX821" s="11"/>
      <c r="BY821" s="11"/>
      <c r="BZ821" s="11"/>
      <c r="CA821" s="11"/>
      <c r="CB821" s="11"/>
      <c r="CC821" s="11"/>
      <c r="CD821" s="11"/>
    </row>
    <row r="822" spans="1:82" s="13" customFormat="1" x14ac:dyDescent="0.25">
      <c r="A822" s="18"/>
      <c r="B822" s="11"/>
      <c r="C822" s="15"/>
      <c r="D822" s="15"/>
      <c r="E822" s="15"/>
      <c r="F822" s="15"/>
      <c r="G822" s="15"/>
      <c r="H822" s="15"/>
      <c r="I822" s="20"/>
      <c r="J822" s="20"/>
      <c r="K822" s="20"/>
      <c r="L822" s="32"/>
      <c r="M822" s="15"/>
      <c r="N822" s="15"/>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c r="BU822" s="11"/>
      <c r="BV822" s="11"/>
      <c r="BW822" s="11"/>
      <c r="BX822" s="11"/>
      <c r="BY822" s="11"/>
      <c r="BZ822" s="11"/>
      <c r="CA822" s="11"/>
      <c r="CB822" s="11"/>
      <c r="CC822" s="11"/>
      <c r="CD822" s="11"/>
    </row>
    <row r="823" spans="1:82" s="13" customFormat="1" x14ac:dyDescent="0.25">
      <c r="A823" s="18"/>
      <c r="B823" s="11"/>
      <c r="C823" s="15"/>
      <c r="D823" s="15"/>
      <c r="E823" s="15"/>
      <c r="F823" s="15"/>
      <c r="G823" s="15"/>
      <c r="H823" s="15"/>
      <c r="I823" s="20"/>
      <c r="J823" s="20"/>
      <c r="K823" s="20"/>
      <c r="L823" s="32"/>
      <c r="M823" s="15"/>
      <c r="N823" s="15"/>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c r="BU823" s="11"/>
      <c r="BV823" s="11"/>
      <c r="BW823" s="11"/>
      <c r="BX823" s="11"/>
      <c r="BY823" s="11"/>
      <c r="BZ823" s="11"/>
      <c r="CA823" s="11"/>
      <c r="CB823" s="11"/>
      <c r="CC823" s="11"/>
      <c r="CD823" s="11"/>
    </row>
    <row r="824" spans="1:82" s="13" customFormat="1" x14ac:dyDescent="0.25">
      <c r="A824" s="18"/>
      <c r="B824" s="11"/>
      <c r="C824" s="15"/>
      <c r="D824" s="15"/>
      <c r="E824" s="15"/>
      <c r="F824" s="15"/>
      <c r="G824" s="15"/>
      <c r="H824" s="15"/>
      <c r="I824" s="20"/>
      <c r="J824" s="20"/>
      <c r="K824" s="20"/>
      <c r="L824" s="32"/>
      <c r="M824" s="15"/>
      <c r="N824" s="15"/>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c r="BU824" s="11"/>
      <c r="BV824" s="11"/>
      <c r="BW824" s="11"/>
      <c r="BX824" s="11"/>
      <c r="BY824" s="11"/>
      <c r="BZ824" s="11"/>
      <c r="CA824" s="11"/>
      <c r="CB824" s="11"/>
      <c r="CC824" s="11"/>
      <c r="CD824" s="11"/>
    </row>
    <row r="825" spans="1:82" s="13" customFormat="1" x14ac:dyDescent="0.25">
      <c r="A825" s="18"/>
      <c r="B825" s="11"/>
      <c r="C825" s="15"/>
      <c r="D825" s="15"/>
      <c r="E825" s="15"/>
      <c r="F825" s="15"/>
      <c r="G825" s="15"/>
      <c r="H825" s="15"/>
      <c r="I825" s="20"/>
      <c r="J825" s="20"/>
      <c r="K825" s="20"/>
      <c r="L825" s="32"/>
      <c r="M825" s="15"/>
      <c r="N825" s="15"/>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c r="BU825" s="11"/>
      <c r="BV825" s="11"/>
      <c r="BW825" s="11"/>
      <c r="BX825" s="11"/>
      <c r="BY825" s="11"/>
      <c r="BZ825" s="11"/>
      <c r="CA825" s="11"/>
      <c r="CB825" s="11"/>
      <c r="CC825" s="11"/>
      <c r="CD825" s="11"/>
    </row>
    <row r="826" spans="1:82" s="13" customFormat="1" x14ac:dyDescent="0.25">
      <c r="A826" s="18"/>
      <c r="B826" s="11"/>
      <c r="C826" s="15"/>
      <c r="D826" s="15"/>
      <c r="E826" s="15"/>
      <c r="F826" s="15"/>
      <c r="G826" s="15"/>
      <c r="H826" s="15"/>
      <c r="I826" s="20"/>
      <c r="J826" s="20"/>
      <c r="K826" s="20"/>
      <c r="L826" s="32"/>
      <c r="M826" s="15"/>
      <c r="N826" s="15"/>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c r="BU826" s="11"/>
      <c r="BV826" s="11"/>
      <c r="BW826" s="11"/>
      <c r="BX826" s="11"/>
      <c r="BY826" s="11"/>
      <c r="BZ826" s="11"/>
      <c r="CA826" s="11"/>
      <c r="CB826" s="11"/>
      <c r="CC826" s="11"/>
      <c r="CD826" s="11"/>
    </row>
    <row r="827" spans="1:82" s="13" customFormat="1" x14ac:dyDescent="0.25">
      <c r="A827" s="18"/>
      <c r="B827" s="11"/>
      <c r="C827" s="15"/>
      <c r="D827" s="15"/>
      <c r="E827" s="15"/>
      <c r="F827" s="15"/>
      <c r="G827" s="15"/>
      <c r="H827" s="15"/>
      <c r="I827" s="20"/>
      <c r="J827" s="20"/>
      <c r="K827" s="20"/>
      <c r="L827" s="32"/>
      <c r="M827" s="15"/>
      <c r="N827" s="15"/>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c r="BU827" s="11"/>
      <c r="BV827" s="11"/>
      <c r="BW827" s="11"/>
      <c r="BX827" s="11"/>
      <c r="BY827" s="11"/>
      <c r="BZ827" s="11"/>
      <c r="CA827" s="11"/>
      <c r="CB827" s="11"/>
      <c r="CC827" s="11"/>
      <c r="CD827" s="11"/>
    </row>
    <row r="828" spans="1:82" s="13" customFormat="1" x14ac:dyDescent="0.25">
      <c r="A828" s="18"/>
      <c r="B828" s="11"/>
      <c r="C828" s="15"/>
      <c r="D828" s="15"/>
      <c r="E828" s="15"/>
      <c r="F828" s="15"/>
      <c r="G828" s="15"/>
      <c r="H828" s="15"/>
      <c r="I828" s="20"/>
      <c r="J828" s="20"/>
      <c r="K828" s="20"/>
      <c r="L828" s="32"/>
      <c r="M828" s="15"/>
      <c r="N828" s="15"/>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c r="BU828" s="11"/>
      <c r="BV828" s="11"/>
      <c r="BW828" s="11"/>
      <c r="BX828" s="11"/>
      <c r="BY828" s="11"/>
      <c r="BZ828" s="11"/>
      <c r="CA828" s="11"/>
      <c r="CB828" s="11"/>
      <c r="CC828" s="11"/>
      <c r="CD828" s="11"/>
    </row>
    <row r="829" spans="1:82" s="13" customFormat="1" x14ac:dyDescent="0.25">
      <c r="A829" s="18"/>
      <c r="B829" s="11"/>
      <c r="C829" s="15"/>
      <c r="D829" s="15"/>
      <c r="E829" s="15"/>
      <c r="F829" s="15"/>
      <c r="G829" s="15"/>
      <c r="H829" s="15"/>
      <c r="I829" s="20"/>
      <c r="J829" s="20"/>
      <c r="K829" s="20"/>
      <c r="L829" s="32"/>
      <c r="M829" s="15"/>
      <c r="N829" s="15"/>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c r="BU829" s="11"/>
      <c r="BV829" s="11"/>
      <c r="BW829" s="11"/>
      <c r="BX829" s="11"/>
      <c r="BY829" s="11"/>
      <c r="BZ829" s="11"/>
      <c r="CA829" s="11"/>
      <c r="CB829" s="11"/>
      <c r="CC829" s="11"/>
      <c r="CD829" s="11"/>
    </row>
    <row r="830" spans="1:82" s="13" customFormat="1" x14ac:dyDescent="0.25">
      <c r="A830" s="18"/>
      <c r="B830" s="11"/>
      <c r="C830" s="15"/>
      <c r="D830" s="15"/>
      <c r="E830" s="15"/>
      <c r="F830" s="15"/>
      <c r="G830" s="15"/>
      <c r="H830" s="15"/>
      <c r="I830" s="20"/>
      <c r="J830" s="20"/>
      <c r="K830" s="20"/>
      <c r="L830" s="32"/>
      <c r="M830" s="15"/>
      <c r="N830" s="15"/>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c r="BU830" s="11"/>
      <c r="BV830" s="11"/>
      <c r="BW830" s="11"/>
      <c r="BX830" s="11"/>
      <c r="BY830" s="11"/>
      <c r="BZ830" s="11"/>
      <c r="CA830" s="11"/>
      <c r="CB830" s="11"/>
      <c r="CC830" s="11"/>
      <c r="CD830" s="11"/>
    </row>
    <row r="831" spans="1:82" s="13" customFormat="1" x14ac:dyDescent="0.25">
      <c r="A831" s="18"/>
      <c r="B831" s="11"/>
      <c r="C831" s="15"/>
      <c r="D831" s="15"/>
      <c r="E831" s="15"/>
      <c r="F831" s="15"/>
      <c r="G831" s="15"/>
      <c r="H831" s="15"/>
      <c r="I831" s="20"/>
      <c r="J831" s="20"/>
      <c r="K831" s="20"/>
      <c r="L831" s="32"/>
      <c r="M831" s="15"/>
      <c r="N831" s="15"/>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c r="BU831" s="11"/>
      <c r="BV831" s="11"/>
      <c r="BW831" s="11"/>
      <c r="BX831" s="11"/>
      <c r="BY831" s="11"/>
      <c r="BZ831" s="11"/>
      <c r="CA831" s="11"/>
      <c r="CB831" s="11"/>
      <c r="CC831" s="11"/>
      <c r="CD831" s="11"/>
    </row>
    <row r="832" spans="1:82" s="13" customFormat="1" x14ac:dyDescent="0.25">
      <c r="A832" s="18"/>
      <c r="B832" s="11"/>
      <c r="C832" s="15"/>
      <c r="D832" s="15"/>
      <c r="E832" s="15"/>
      <c r="F832" s="15"/>
      <c r="G832" s="15"/>
      <c r="H832" s="15"/>
      <c r="I832" s="20"/>
      <c r="J832" s="20"/>
      <c r="K832" s="20"/>
      <c r="L832" s="32"/>
      <c r="M832" s="15"/>
      <c r="N832" s="15"/>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c r="BU832" s="11"/>
      <c r="BV832" s="11"/>
      <c r="BW832" s="11"/>
      <c r="BX832" s="11"/>
      <c r="BY832" s="11"/>
      <c r="BZ832" s="11"/>
      <c r="CA832" s="11"/>
      <c r="CB832" s="11"/>
      <c r="CC832" s="11"/>
      <c r="CD832" s="11"/>
    </row>
    <row r="833" spans="1:82" s="13" customFormat="1" x14ac:dyDescent="0.25">
      <c r="A833" s="18"/>
      <c r="B833" s="11"/>
      <c r="C833" s="15"/>
      <c r="D833" s="15"/>
      <c r="E833" s="15"/>
      <c r="F833" s="15"/>
      <c r="G833" s="15"/>
      <c r="H833" s="15"/>
      <c r="I833" s="20"/>
      <c r="J833" s="20"/>
      <c r="K833" s="20"/>
      <c r="L833" s="32"/>
      <c r="M833" s="15"/>
      <c r="N833" s="15"/>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c r="BU833" s="11"/>
      <c r="BV833" s="11"/>
      <c r="BW833" s="11"/>
      <c r="BX833" s="11"/>
      <c r="BY833" s="11"/>
      <c r="BZ833" s="11"/>
      <c r="CA833" s="11"/>
      <c r="CB833" s="11"/>
      <c r="CC833" s="11"/>
      <c r="CD833" s="11"/>
    </row>
    <row r="834" spans="1:82" s="13" customFormat="1" x14ac:dyDescent="0.25">
      <c r="A834" s="18"/>
      <c r="B834" s="11"/>
      <c r="C834" s="15"/>
      <c r="D834" s="15"/>
      <c r="E834" s="15"/>
      <c r="F834" s="15"/>
      <c r="G834" s="15"/>
      <c r="H834" s="15"/>
      <c r="I834" s="20"/>
      <c r="J834" s="20"/>
      <c r="K834" s="20"/>
      <c r="L834" s="32"/>
      <c r="M834" s="15"/>
      <c r="N834" s="15"/>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c r="BU834" s="11"/>
      <c r="BV834" s="11"/>
      <c r="BW834" s="11"/>
      <c r="BX834" s="11"/>
      <c r="BY834" s="11"/>
      <c r="BZ834" s="11"/>
      <c r="CA834" s="11"/>
      <c r="CB834" s="11"/>
      <c r="CC834" s="11"/>
      <c r="CD834" s="11"/>
    </row>
    <row r="835" spans="1:82" s="13" customFormat="1" x14ac:dyDescent="0.25">
      <c r="A835" s="18"/>
      <c r="B835" s="11"/>
      <c r="C835" s="15"/>
      <c r="D835" s="15"/>
      <c r="E835" s="15"/>
      <c r="F835" s="15"/>
      <c r="G835" s="15"/>
      <c r="H835" s="15"/>
      <c r="I835" s="20"/>
      <c r="J835" s="20"/>
      <c r="K835" s="20"/>
      <c r="L835" s="32"/>
      <c r="M835" s="15"/>
      <c r="N835" s="15"/>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c r="BU835" s="11"/>
      <c r="BV835" s="11"/>
      <c r="BW835" s="11"/>
      <c r="BX835" s="11"/>
      <c r="BY835" s="11"/>
      <c r="BZ835" s="11"/>
      <c r="CA835" s="11"/>
      <c r="CB835" s="11"/>
      <c r="CC835" s="11"/>
      <c r="CD835" s="11"/>
    </row>
    <row r="836" spans="1:82" s="13" customFormat="1" x14ac:dyDescent="0.25">
      <c r="A836" s="18"/>
      <c r="B836" s="11"/>
      <c r="C836" s="15"/>
      <c r="D836" s="15"/>
      <c r="E836" s="15"/>
      <c r="F836" s="15"/>
      <c r="G836" s="15"/>
      <c r="H836" s="15"/>
      <c r="I836" s="20"/>
      <c r="J836" s="20"/>
      <c r="K836" s="20"/>
      <c r="L836" s="32"/>
      <c r="M836" s="15"/>
      <c r="N836" s="15"/>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c r="BU836" s="11"/>
      <c r="BV836" s="11"/>
      <c r="BW836" s="11"/>
      <c r="BX836" s="11"/>
      <c r="BY836" s="11"/>
      <c r="BZ836" s="11"/>
      <c r="CA836" s="11"/>
      <c r="CB836" s="11"/>
      <c r="CC836" s="11"/>
      <c r="CD836" s="11"/>
    </row>
    <row r="837" spans="1:82" s="13" customFormat="1" x14ac:dyDescent="0.25">
      <c r="A837" s="18"/>
      <c r="B837" s="11"/>
      <c r="C837" s="15"/>
      <c r="D837" s="15"/>
      <c r="E837" s="15"/>
      <c r="F837" s="15"/>
      <c r="G837" s="15"/>
      <c r="H837" s="15"/>
      <c r="I837" s="20"/>
      <c r="J837" s="20"/>
      <c r="K837" s="20"/>
      <c r="L837" s="32"/>
      <c r="M837" s="15"/>
      <c r="N837" s="15"/>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c r="BU837" s="11"/>
      <c r="BV837" s="11"/>
      <c r="BW837" s="11"/>
      <c r="BX837" s="11"/>
      <c r="BY837" s="11"/>
      <c r="BZ837" s="11"/>
      <c r="CA837" s="11"/>
      <c r="CB837" s="11"/>
      <c r="CC837" s="11"/>
      <c r="CD837" s="11"/>
    </row>
    <row r="838" spans="1:82" s="13" customFormat="1" x14ac:dyDescent="0.25">
      <c r="A838" s="18"/>
      <c r="B838" s="11"/>
      <c r="C838" s="15"/>
      <c r="D838" s="15"/>
      <c r="E838" s="15"/>
      <c r="F838" s="15"/>
      <c r="G838" s="15"/>
      <c r="H838" s="15"/>
      <c r="I838" s="20"/>
      <c r="J838" s="20"/>
      <c r="K838" s="20"/>
      <c r="L838" s="32"/>
      <c r="M838" s="15"/>
      <c r="N838" s="15"/>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c r="BU838" s="11"/>
      <c r="BV838" s="11"/>
      <c r="BW838" s="11"/>
      <c r="BX838" s="11"/>
      <c r="BY838" s="11"/>
      <c r="BZ838" s="11"/>
      <c r="CA838" s="11"/>
      <c r="CB838" s="11"/>
      <c r="CC838" s="11"/>
      <c r="CD838" s="11"/>
    </row>
    <row r="839" spans="1:82" s="13" customFormat="1" x14ac:dyDescent="0.25">
      <c r="A839" s="18"/>
      <c r="B839" s="11"/>
      <c r="C839" s="15"/>
      <c r="D839" s="15"/>
      <c r="E839" s="15"/>
      <c r="F839" s="15"/>
      <c r="G839" s="15"/>
      <c r="H839" s="15"/>
      <c r="I839" s="20"/>
      <c r="J839" s="20"/>
      <c r="K839" s="20"/>
      <c r="L839" s="32"/>
      <c r="M839" s="15"/>
      <c r="N839" s="15"/>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c r="BU839" s="11"/>
      <c r="BV839" s="11"/>
      <c r="BW839" s="11"/>
      <c r="BX839" s="11"/>
      <c r="BY839" s="11"/>
      <c r="BZ839" s="11"/>
      <c r="CA839" s="11"/>
      <c r="CB839" s="11"/>
      <c r="CC839" s="11"/>
      <c r="CD839" s="11"/>
    </row>
    <row r="840" spans="1:82" s="13" customFormat="1" x14ac:dyDescent="0.25">
      <c r="A840" s="18"/>
      <c r="B840" s="11"/>
      <c r="C840" s="15"/>
      <c r="D840" s="15"/>
      <c r="E840" s="15"/>
      <c r="F840" s="15"/>
      <c r="G840" s="15"/>
      <c r="H840" s="15"/>
      <c r="I840" s="20"/>
      <c r="J840" s="20"/>
      <c r="K840" s="20"/>
      <c r="L840" s="32"/>
      <c r="M840" s="15"/>
      <c r="N840" s="15"/>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c r="BU840" s="11"/>
      <c r="BV840" s="11"/>
      <c r="BW840" s="11"/>
      <c r="BX840" s="11"/>
      <c r="BY840" s="11"/>
      <c r="BZ840" s="11"/>
      <c r="CA840" s="11"/>
      <c r="CB840" s="11"/>
      <c r="CC840" s="11"/>
      <c r="CD840" s="11"/>
    </row>
    <row r="841" spans="1:82" s="13" customFormat="1" x14ac:dyDescent="0.25">
      <c r="A841" s="18"/>
      <c r="B841" s="11"/>
      <c r="C841" s="15"/>
      <c r="D841" s="15"/>
      <c r="E841" s="15"/>
      <c r="F841" s="15"/>
      <c r="G841" s="15"/>
      <c r="H841" s="15"/>
      <c r="I841" s="20"/>
      <c r="J841" s="20"/>
      <c r="K841" s="20"/>
      <c r="L841" s="32"/>
      <c r="M841" s="15"/>
      <c r="N841" s="15"/>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c r="BU841" s="11"/>
      <c r="BV841" s="11"/>
      <c r="BW841" s="11"/>
      <c r="BX841" s="11"/>
      <c r="BY841" s="11"/>
      <c r="BZ841" s="11"/>
      <c r="CA841" s="11"/>
      <c r="CB841" s="11"/>
      <c r="CC841" s="11"/>
      <c r="CD841" s="11"/>
    </row>
    <row r="842" spans="1:82" s="13" customFormat="1" x14ac:dyDescent="0.25">
      <c r="A842" s="18"/>
      <c r="B842" s="11"/>
      <c r="C842" s="15"/>
      <c r="D842" s="15"/>
      <c r="E842" s="15"/>
      <c r="F842" s="15"/>
      <c r="G842" s="15"/>
      <c r="H842" s="15"/>
      <c r="I842" s="20"/>
      <c r="J842" s="20"/>
      <c r="K842" s="20"/>
      <c r="L842" s="32"/>
      <c r="M842" s="15"/>
      <c r="N842" s="15"/>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c r="BU842" s="11"/>
      <c r="BV842" s="11"/>
      <c r="BW842" s="11"/>
      <c r="BX842" s="11"/>
      <c r="BY842" s="11"/>
      <c r="BZ842" s="11"/>
      <c r="CA842" s="11"/>
      <c r="CB842" s="11"/>
      <c r="CC842" s="11"/>
      <c r="CD842" s="11"/>
    </row>
    <row r="843" spans="1:82" s="13" customFormat="1" x14ac:dyDescent="0.25">
      <c r="A843" s="18"/>
      <c r="B843" s="11"/>
      <c r="C843" s="15"/>
      <c r="D843" s="15"/>
      <c r="E843" s="15"/>
      <c r="F843" s="15"/>
      <c r="G843" s="15"/>
      <c r="H843" s="15"/>
      <c r="I843" s="20"/>
      <c r="J843" s="20"/>
      <c r="K843" s="20"/>
      <c r="L843" s="32"/>
      <c r="M843" s="15"/>
      <c r="N843" s="15"/>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c r="BU843" s="11"/>
      <c r="BV843" s="11"/>
      <c r="BW843" s="11"/>
      <c r="BX843" s="11"/>
      <c r="BY843" s="11"/>
      <c r="BZ843" s="11"/>
      <c r="CA843" s="11"/>
      <c r="CB843" s="11"/>
      <c r="CC843" s="11"/>
      <c r="CD843" s="11"/>
    </row>
    <row r="844" spans="1:82" s="13" customFormat="1" x14ac:dyDescent="0.25">
      <c r="A844" s="18"/>
      <c r="B844" s="11"/>
      <c r="C844" s="15"/>
      <c r="D844" s="15"/>
      <c r="E844" s="15"/>
      <c r="F844" s="15"/>
      <c r="G844" s="15"/>
      <c r="H844" s="15"/>
      <c r="I844" s="20"/>
      <c r="J844" s="20"/>
      <c r="K844" s="20"/>
      <c r="L844" s="32"/>
      <c r="M844" s="15"/>
      <c r="N844" s="15"/>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c r="BU844" s="11"/>
      <c r="BV844" s="11"/>
      <c r="BW844" s="11"/>
      <c r="BX844" s="11"/>
      <c r="BY844" s="11"/>
      <c r="BZ844" s="11"/>
      <c r="CA844" s="11"/>
      <c r="CB844" s="11"/>
      <c r="CC844" s="11"/>
      <c r="CD844" s="11"/>
    </row>
    <row r="845" spans="1:82" s="13" customFormat="1" x14ac:dyDescent="0.25">
      <c r="A845" s="18"/>
      <c r="B845" s="11"/>
      <c r="C845" s="15"/>
      <c r="D845" s="15"/>
      <c r="E845" s="15"/>
      <c r="F845" s="15"/>
      <c r="G845" s="15"/>
      <c r="H845" s="15"/>
      <c r="I845" s="20"/>
      <c r="J845" s="20"/>
      <c r="K845" s="20"/>
      <c r="L845" s="32"/>
      <c r="M845" s="15"/>
      <c r="N845" s="15"/>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c r="BU845" s="11"/>
      <c r="BV845" s="11"/>
      <c r="BW845" s="11"/>
      <c r="BX845" s="11"/>
      <c r="BY845" s="11"/>
      <c r="BZ845" s="11"/>
      <c r="CA845" s="11"/>
      <c r="CB845" s="11"/>
      <c r="CC845" s="11"/>
      <c r="CD845" s="11"/>
    </row>
    <row r="846" spans="1:82" s="13" customFormat="1" x14ac:dyDescent="0.25">
      <c r="A846" s="18"/>
      <c r="B846" s="11"/>
      <c r="C846" s="15"/>
      <c r="D846" s="15"/>
      <c r="E846" s="15"/>
      <c r="F846" s="15"/>
      <c r="G846" s="15"/>
      <c r="H846" s="15"/>
      <c r="I846" s="20"/>
      <c r="J846" s="20"/>
      <c r="K846" s="20"/>
      <c r="L846" s="32"/>
      <c r="M846" s="15"/>
      <c r="N846" s="15"/>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c r="BU846" s="11"/>
      <c r="BV846" s="11"/>
      <c r="BW846" s="11"/>
      <c r="BX846" s="11"/>
      <c r="BY846" s="11"/>
      <c r="BZ846" s="11"/>
      <c r="CA846" s="11"/>
      <c r="CB846" s="11"/>
      <c r="CC846" s="11"/>
      <c r="CD846" s="11"/>
    </row>
    <row r="847" spans="1:82" s="13" customFormat="1" x14ac:dyDescent="0.25">
      <c r="A847" s="18"/>
      <c r="B847" s="11"/>
      <c r="C847" s="15"/>
      <c r="D847" s="15"/>
      <c r="E847" s="15"/>
      <c r="F847" s="15"/>
      <c r="G847" s="15"/>
      <c r="H847" s="15"/>
      <c r="I847" s="20"/>
      <c r="J847" s="20"/>
      <c r="K847" s="20"/>
      <c r="L847" s="32"/>
      <c r="M847" s="15"/>
      <c r="N847" s="15"/>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c r="BU847" s="11"/>
      <c r="BV847" s="11"/>
      <c r="BW847" s="11"/>
      <c r="BX847" s="11"/>
      <c r="BY847" s="11"/>
      <c r="BZ847" s="11"/>
      <c r="CA847" s="11"/>
      <c r="CB847" s="11"/>
      <c r="CC847" s="11"/>
      <c r="CD847" s="11"/>
    </row>
    <row r="848" spans="1:82" s="13" customFormat="1" x14ac:dyDescent="0.25">
      <c r="A848" s="18"/>
      <c r="B848" s="11"/>
      <c r="C848" s="15"/>
      <c r="D848" s="15"/>
      <c r="E848" s="15"/>
      <c r="F848" s="15"/>
      <c r="G848" s="15"/>
      <c r="H848" s="15"/>
      <c r="I848" s="20"/>
      <c r="J848" s="20"/>
      <c r="K848" s="20"/>
      <c r="L848" s="32"/>
      <c r="M848" s="15"/>
      <c r="N848" s="15"/>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c r="BU848" s="11"/>
      <c r="BV848" s="11"/>
      <c r="BW848" s="11"/>
      <c r="BX848" s="11"/>
      <c r="BY848" s="11"/>
      <c r="BZ848" s="11"/>
      <c r="CA848" s="11"/>
      <c r="CB848" s="11"/>
      <c r="CC848" s="11"/>
      <c r="CD848" s="11"/>
    </row>
    <row r="849" spans="1:82" s="13" customFormat="1" x14ac:dyDescent="0.25">
      <c r="A849" s="18"/>
      <c r="B849" s="11"/>
      <c r="C849" s="15"/>
      <c r="D849" s="15"/>
      <c r="E849" s="15"/>
      <c r="F849" s="15"/>
      <c r="G849" s="15"/>
      <c r="H849" s="15"/>
      <c r="I849" s="20"/>
      <c r="J849" s="20"/>
      <c r="K849" s="20"/>
      <c r="L849" s="32"/>
      <c r="M849" s="15"/>
      <c r="N849" s="15"/>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c r="BU849" s="11"/>
      <c r="BV849" s="11"/>
      <c r="BW849" s="11"/>
      <c r="BX849" s="11"/>
      <c r="BY849" s="11"/>
      <c r="BZ849" s="11"/>
      <c r="CA849" s="11"/>
      <c r="CB849" s="11"/>
      <c r="CC849" s="11"/>
      <c r="CD849" s="11"/>
    </row>
    <row r="850" spans="1:82" s="13" customFormat="1" x14ac:dyDescent="0.25">
      <c r="A850" s="18"/>
      <c r="B850" s="11"/>
      <c r="C850" s="15"/>
      <c r="D850" s="15"/>
      <c r="E850" s="15"/>
      <c r="F850" s="15"/>
      <c r="G850" s="15"/>
      <c r="H850" s="15"/>
      <c r="I850" s="20"/>
      <c r="J850" s="20"/>
      <c r="K850" s="20"/>
      <c r="L850" s="32"/>
      <c r="M850" s="15"/>
      <c r="N850" s="15"/>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c r="BU850" s="11"/>
      <c r="BV850" s="11"/>
      <c r="BW850" s="11"/>
      <c r="BX850" s="11"/>
      <c r="BY850" s="11"/>
      <c r="BZ850" s="11"/>
      <c r="CA850" s="11"/>
      <c r="CB850" s="11"/>
      <c r="CC850" s="11"/>
      <c r="CD850" s="11"/>
    </row>
    <row r="851" spans="1:82" s="13" customFormat="1" x14ac:dyDescent="0.25">
      <c r="A851" s="18"/>
      <c r="B851" s="11"/>
      <c r="C851" s="15"/>
      <c r="D851" s="15"/>
      <c r="E851" s="15"/>
      <c r="F851" s="15"/>
      <c r="G851" s="15"/>
      <c r="H851" s="15"/>
      <c r="I851" s="20"/>
      <c r="J851" s="20"/>
      <c r="K851" s="20"/>
      <c r="L851" s="32"/>
      <c r="M851" s="15"/>
      <c r="N851" s="15"/>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c r="BU851" s="11"/>
      <c r="BV851" s="11"/>
      <c r="BW851" s="11"/>
      <c r="BX851" s="11"/>
      <c r="BY851" s="11"/>
      <c r="BZ851" s="11"/>
      <c r="CA851" s="11"/>
      <c r="CB851" s="11"/>
      <c r="CC851" s="11"/>
      <c r="CD851" s="11"/>
    </row>
    <row r="852" spans="1:82" s="13" customFormat="1" x14ac:dyDescent="0.25">
      <c r="A852" s="18"/>
      <c r="B852" s="11"/>
      <c r="C852" s="15"/>
      <c r="D852" s="15"/>
      <c r="E852" s="15"/>
      <c r="F852" s="15"/>
      <c r="G852" s="15"/>
      <c r="H852" s="15"/>
      <c r="I852" s="20"/>
      <c r="J852" s="20"/>
      <c r="K852" s="20"/>
      <c r="L852" s="32"/>
      <c r="M852" s="15"/>
      <c r="N852" s="15"/>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c r="BU852" s="11"/>
      <c r="BV852" s="11"/>
      <c r="BW852" s="11"/>
      <c r="BX852" s="11"/>
      <c r="BY852" s="11"/>
      <c r="BZ852" s="11"/>
      <c r="CA852" s="11"/>
      <c r="CB852" s="11"/>
      <c r="CC852" s="11"/>
      <c r="CD852" s="11"/>
    </row>
    <row r="853" spans="1:82" s="13" customFormat="1" x14ac:dyDescent="0.25">
      <c r="A853" s="18"/>
      <c r="B853" s="11"/>
      <c r="C853" s="15"/>
      <c r="D853" s="15"/>
      <c r="E853" s="15"/>
      <c r="F853" s="15"/>
      <c r="G853" s="15"/>
      <c r="H853" s="15"/>
      <c r="I853" s="20"/>
      <c r="J853" s="20"/>
      <c r="K853" s="20"/>
      <c r="L853" s="32"/>
      <c r="M853" s="15"/>
      <c r="N853" s="15"/>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c r="BU853" s="11"/>
      <c r="BV853" s="11"/>
      <c r="BW853" s="11"/>
      <c r="BX853" s="11"/>
      <c r="BY853" s="11"/>
      <c r="BZ853" s="11"/>
      <c r="CA853" s="11"/>
      <c r="CB853" s="11"/>
      <c r="CC853" s="11"/>
      <c r="CD853" s="11"/>
    </row>
    <row r="854" spans="1:82" s="13" customFormat="1" x14ac:dyDescent="0.25">
      <c r="A854" s="18"/>
      <c r="B854" s="11"/>
      <c r="C854" s="15"/>
      <c r="D854" s="15"/>
      <c r="E854" s="15"/>
      <c r="F854" s="15"/>
      <c r="G854" s="15"/>
      <c r="H854" s="15"/>
      <c r="I854" s="20"/>
      <c r="J854" s="20"/>
      <c r="K854" s="20"/>
      <c r="L854" s="32"/>
      <c r="M854" s="15"/>
      <c r="N854" s="15"/>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c r="BU854" s="11"/>
      <c r="BV854" s="11"/>
      <c r="BW854" s="11"/>
      <c r="BX854" s="11"/>
      <c r="BY854" s="11"/>
      <c r="BZ854" s="11"/>
      <c r="CA854" s="11"/>
      <c r="CB854" s="11"/>
      <c r="CC854" s="11"/>
      <c r="CD854" s="11"/>
    </row>
    <row r="855" spans="1:82" s="13" customFormat="1" x14ac:dyDescent="0.25">
      <c r="A855" s="18"/>
      <c r="B855" s="11"/>
      <c r="C855" s="15"/>
      <c r="D855" s="15"/>
      <c r="E855" s="15"/>
      <c r="F855" s="15"/>
      <c r="G855" s="15"/>
      <c r="H855" s="15"/>
      <c r="I855" s="20"/>
      <c r="J855" s="20"/>
      <c r="K855" s="20"/>
      <c r="L855" s="32"/>
      <c r="M855" s="15"/>
      <c r="N855" s="15"/>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c r="BU855" s="11"/>
      <c r="BV855" s="11"/>
      <c r="BW855" s="11"/>
      <c r="BX855" s="11"/>
      <c r="BY855" s="11"/>
      <c r="BZ855" s="11"/>
      <c r="CA855" s="11"/>
      <c r="CB855" s="11"/>
      <c r="CC855" s="11"/>
      <c r="CD855" s="11"/>
    </row>
    <row r="856" spans="1:82" s="13" customFormat="1" x14ac:dyDescent="0.25">
      <c r="A856" s="18"/>
      <c r="B856" s="11"/>
      <c r="C856" s="15"/>
      <c r="D856" s="15"/>
      <c r="E856" s="15"/>
      <c r="F856" s="15"/>
      <c r="G856" s="15"/>
      <c r="H856" s="15"/>
      <c r="I856" s="20"/>
      <c r="J856" s="20"/>
      <c r="K856" s="20"/>
      <c r="L856" s="32"/>
      <c r="M856" s="15"/>
      <c r="N856" s="15"/>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c r="BU856" s="11"/>
      <c r="BV856" s="11"/>
      <c r="BW856" s="11"/>
      <c r="BX856" s="11"/>
      <c r="BY856" s="11"/>
      <c r="BZ856" s="11"/>
      <c r="CA856" s="11"/>
      <c r="CB856" s="11"/>
      <c r="CC856" s="11"/>
      <c r="CD856" s="11"/>
    </row>
    <row r="857" spans="1:82" s="13" customFormat="1" x14ac:dyDescent="0.25">
      <c r="A857" s="18"/>
      <c r="B857" s="11"/>
      <c r="C857" s="15"/>
      <c r="D857" s="15"/>
      <c r="E857" s="15"/>
      <c r="F857" s="15"/>
      <c r="G857" s="15"/>
      <c r="H857" s="15"/>
      <c r="I857" s="20"/>
      <c r="J857" s="20"/>
      <c r="K857" s="20"/>
      <c r="L857" s="32"/>
      <c r="M857" s="15"/>
      <c r="N857" s="15"/>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c r="BU857" s="11"/>
      <c r="BV857" s="11"/>
      <c r="BW857" s="11"/>
      <c r="BX857" s="11"/>
      <c r="BY857" s="11"/>
      <c r="BZ857" s="11"/>
      <c r="CA857" s="11"/>
      <c r="CB857" s="11"/>
      <c r="CC857" s="11"/>
      <c r="CD857" s="11"/>
    </row>
    <row r="858" spans="1:82" s="13" customFormat="1" x14ac:dyDescent="0.25">
      <c r="A858" s="18"/>
      <c r="B858" s="11"/>
      <c r="C858" s="15"/>
      <c r="D858" s="15"/>
      <c r="E858" s="15"/>
      <c r="F858" s="15"/>
      <c r="G858" s="15"/>
      <c r="H858" s="15"/>
      <c r="I858" s="20"/>
      <c r="J858" s="20"/>
      <c r="K858" s="20"/>
      <c r="L858" s="32"/>
      <c r="M858" s="15"/>
      <c r="N858" s="15"/>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c r="BU858" s="11"/>
      <c r="BV858" s="11"/>
      <c r="BW858" s="11"/>
      <c r="BX858" s="11"/>
      <c r="BY858" s="11"/>
      <c r="BZ858" s="11"/>
      <c r="CA858" s="11"/>
      <c r="CB858" s="11"/>
      <c r="CC858" s="11"/>
      <c r="CD858" s="11"/>
    </row>
    <row r="859" spans="1:82" s="13" customFormat="1" x14ac:dyDescent="0.25">
      <c r="A859" s="18"/>
      <c r="B859" s="11"/>
      <c r="C859" s="15"/>
      <c r="D859" s="15"/>
      <c r="E859" s="15"/>
      <c r="F859" s="15"/>
      <c r="G859" s="15"/>
      <c r="H859" s="15"/>
      <c r="I859" s="20"/>
      <c r="J859" s="20"/>
      <c r="K859" s="20"/>
      <c r="L859" s="32"/>
      <c r="M859" s="15"/>
      <c r="N859" s="15"/>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c r="BU859" s="11"/>
      <c r="BV859" s="11"/>
      <c r="BW859" s="11"/>
      <c r="BX859" s="11"/>
      <c r="BY859" s="11"/>
      <c r="BZ859" s="11"/>
      <c r="CA859" s="11"/>
      <c r="CB859" s="11"/>
      <c r="CC859" s="11"/>
      <c r="CD859" s="11"/>
    </row>
    <row r="860" spans="1:82" s="13" customFormat="1" x14ac:dyDescent="0.25">
      <c r="A860" s="18"/>
      <c r="B860" s="11"/>
      <c r="C860" s="15"/>
      <c r="D860" s="15"/>
      <c r="E860" s="15"/>
      <c r="F860" s="15"/>
      <c r="G860" s="15"/>
      <c r="H860" s="15"/>
      <c r="I860" s="20"/>
      <c r="J860" s="20"/>
      <c r="K860" s="20"/>
      <c r="L860" s="32"/>
      <c r="M860" s="15"/>
      <c r="N860" s="15"/>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c r="BU860" s="11"/>
      <c r="BV860" s="11"/>
      <c r="BW860" s="11"/>
      <c r="BX860" s="11"/>
      <c r="BY860" s="11"/>
      <c r="BZ860" s="11"/>
      <c r="CA860" s="11"/>
      <c r="CB860" s="11"/>
      <c r="CC860" s="11"/>
      <c r="CD860" s="11"/>
    </row>
    <row r="861" spans="1:82" s="13" customFormat="1" x14ac:dyDescent="0.25">
      <c r="A861" s="18"/>
      <c r="B861" s="11"/>
      <c r="C861" s="15"/>
      <c r="D861" s="15"/>
      <c r="E861" s="15"/>
      <c r="F861" s="15"/>
      <c r="G861" s="15"/>
      <c r="H861" s="15"/>
      <c r="I861" s="20"/>
      <c r="J861" s="20"/>
      <c r="K861" s="20"/>
      <c r="L861" s="32"/>
      <c r="M861" s="15"/>
      <c r="N861" s="15"/>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c r="BU861" s="11"/>
      <c r="BV861" s="11"/>
      <c r="BW861" s="11"/>
      <c r="BX861" s="11"/>
      <c r="BY861" s="11"/>
      <c r="BZ861" s="11"/>
      <c r="CA861" s="11"/>
      <c r="CB861" s="11"/>
      <c r="CC861" s="11"/>
      <c r="CD861" s="11"/>
    </row>
    <row r="862" spans="1:82" s="13" customFormat="1" x14ac:dyDescent="0.25">
      <c r="A862" s="18"/>
      <c r="B862" s="11"/>
      <c r="C862" s="15"/>
      <c r="D862" s="15"/>
      <c r="E862" s="15"/>
      <c r="F862" s="15"/>
      <c r="G862" s="15"/>
      <c r="H862" s="15"/>
      <c r="I862" s="20"/>
      <c r="J862" s="20"/>
      <c r="K862" s="20"/>
      <c r="L862" s="32"/>
      <c r="M862" s="15"/>
      <c r="N862" s="15"/>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c r="BU862" s="11"/>
      <c r="BV862" s="11"/>
      <c r="BW862" s="11"/>
      <c r="BX862" s="11"/>
      <c r="BY862" s="11"/>
      <c r="BZ862" s="11"/>
      <c r="CA862" s="11"/>
      <c r="CB862" s="11"/>
      <c r="CC862" s="11"/>
      <c r="CD862" s="11"/>
    </row>
    <row r="863" spans="1:82" s="13" customFormat="1" x14ac:dyDescent="0.25">
      <c r="A863" s="18"/>
      <c r="B863" s="11"/>
      <c r="C863" s="15"/>
      <c r="D863" s="15"/>
      <c r="E863" s="15"/>
      <c r="F863" s="15"/>
      <c r="G863" s="15"/>
      <c r="H863" s="15"/>
      <c r="I863" s="20"/>
      <c r="J863" s="20"/>
      <c r="K863" s="20"/>
      <c r="L863" s="32"/>
      <c r="M863" s="15"/>
      <c r="N863" s="15"/>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c r="BU863" s="11"/>
      <c r="BV863" s="11"/>
      <c r="BW863" s="11"/>
      <c r="BX863" s="11"/>
      <c r="BY863" s="11"/>
      <c r="BZ863" s="11"/>
      <c r="CA863" s="11"/>
      <c r="CB863" s="11"/>
      <c r="CC863" s="11"/>
      <c r="CD863" s="11"/>
    </row>
    <row r="864" spans="1:82" s="13" customFormat="1" x14ac:dyDescent="0.25">
      <c r="A864" s="18"/>
      <c r="B864" s="11"/>
      <c r="C864" s="15"/>
      <c r="D864" s="15"/>
      <c r="E864" s="15"/>
      <c r="F864" s="15"/>
      <c r="G864" s="15"/>
      <c r="H864" s="15"/>
      <c r="I864" s="20"/>
      <c r="J864" s="20"/>
      <c r="K864" s="20"/>
      <c r="L864" s="32"/>
      <c r="M864" s="15"/>
      <c r="N864" s="15"/>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c r="BU864" s="11"/>
      <c r="BV864" s="11"/>
      <c r="BW864" s="11"/>
      <c r="BX864" s="11"/>
      <c r="BY864" s="11"/>
      <c r="BZ864" s="11"/>
      <c r="CA864" s="11"/>
      <c r="CB864" s="11"/>
      <c r="CC864" s="11"/>
      <c r="CD864" s="11"/>
    </row>
    <row r="865" spans="1:82" s="13" customFormat="1" x14ac:dyDescent="0.25">
      <c r="A865" s="18"/>
      <c r="B865" s="11"/>
      <c r="C865" s="15"/>
      <c r="D865" s="15"/>
      <c r="E865" s="15"/>
      <c r="F865" s="15"/>
      <c r="G865" s="15"/>
      <c r="H865" s="15"/>
      <c r="I865" s="20"/>
      <c r="J865" s="20"/>
      <c r="K865" s="20"/>
      <c r="L865" s="32"/>
      <c r="M865" s="15"/>
      <c r="N865" s="15"/>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c r="BU865" s="11"/>
      <c r="BV865" s="11"/>
      <c r="BW865" s="11"/>
      <c r="BX865" s="11"/>
      <c r="BY865" s="11"/>
      <c r="BZ865" s="11"/>
      <c r="CA865" s="11"/>
      <c r="CB865" s="11"/>
      <c r="CC865" s="11"/>
      <c r="CD865" s="11"/>
    </row>
    <row r="866" spans="1:82" s="13" customFormat="1" x14ac:dyDescent="0.25">
      <c r="A866" s="18"/>
      <c r="B866" s="11"/>
      <c r="C866" s="15"/>
      <c r="D866" s="15"/>
      <c r="E866" s="15"/>
      <c r="F866" s="15"/>
      <c r="G866" s="15"/>
      <c r="H866" s="15"/>
      <c r="I866" s="20"/>
      <c r="J866" s="20"/>
      <c r="K866" s="20"/>
      <c r="L866" s="32"/>
      <c r="M866" s="15"/>
      <c r="N866" s="15"/>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c r="BU866" s="11"/>
      <c r="BV866" s="11"/>
      <c r="BW866" s="11"/>
      <c r="BX866" s="11"/>
      <c r="BY866" s="11"/>
      <c r="BZ866" s="11"/>
      <c r="CA866" s="11"/>
      <c r="CB866" s="11"/>
      <c r="CC866" s="11"/>
      <c r="CD866" s="11"/>
    </row>
    <row r="867" spans="1:82" s="13" customFormat="1" x14ac:dyDescent="0.25">
      <c r="A867" s="18"/>
      <c r="B867" s="11"/>
      <c r="C867" s="15"/>
      <c r="D867" s="15"/>
      <c r="E867" s="15"/>
      <c r="F867" s="15"/>
      <c r="G867" s="15"/>
      <c r="H867" s="15"/>
      <c r="I867" s="20"/>
      <c r="J867" s="20"/>
      <c r="K867" s="20"/>
      <c r="L867" s="32"/>
      <c r="M867" s="15"/>
      <c r="N867" s="15"/>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c r="BU867" s="11"/>
      <c r="BV867" s="11"/>
      <c r="BW867" s="11"/>
      <c r="BX867" s="11"/>
      <c r="BY867" s="11"/>
      <c r="BZ867" s="11"/>
      <c r="CA867" s="11"/>
      <c r="CB867" s="11"/>
      <c r="CC867" s="11"/>
      <c r="CD867" s="11"/>
    </row>
    <row r="868" spans="1:82" s="13" customFormat="1" x14ac:dyDescent="0.25">
      <c r="A868" s="18"/>
      <c r="B868" s="11"/>
      <c r="C868" s="15"/>
      <c r="D868" s="15"/>
      <c r="E868" s="15"/>
      <c r="F868" s="15"/>
      <c r="G868" s="15"/>
      <c r="H868" s="15"/>
      <c r="I868" s="20"/>
      <c r="J868" s="20"/>
      <c r="K868" s="20"/>
      <c r="L868" s="32"/>
      <c r="M868" s="15"/>
      <c r="N868" s="15"/>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c r="BU868" s="11"/>
      <c r="BV868" s="11"/>
      <c r="BW868" s="11"/>
      <c r="BX868" s="11"/>
      <c r="BY868" s="11"/>
      <c r="BZ868" s="11"/>
      <c r="CA868" s="11"/>
      <c r="CB868" s="11"/>
      <c r="CC868" s="11"/>
      <c r="CD868" s="11"/>
    </row>
    <row r="869" spans="1:82" s="13" customFormat="1" x14ac:dyDescent="0.25">
      <c r="A869" s="18"/>
      <c r="B869" s="11"/>
      <c r="C869" s="15"/>
      <c r="D869" s="15"/>
      <c r="E869" s="15"/>
      <c r="F869" s="15"/>
      <c r="G869" s="15"/>
      <c r="H869" s="15"/>
      <c r="I869" s="20"/>
      <c r="J869" s="20"/>
      <c r="K869" s="20"/>
      <c r="L869" s="32"/>
      <c r="M869" s="15"/>
      <c r="N869" s="15"/>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c r="BU869" s="11"/>
      <c r="BV869" s="11"/>
      <c r="BW869" s="11"/>
      <c r="BX869" s="11"/>
      <c r="BY869" s="11"/>
      <c r="BZ869" s="11"/>
      <c r="CA869" s="11"/>
      <c r="CB869" s="11"/>
      <c r="CC869" s="11"/>
      <c r="CD869" s="11"/>
    </row>
    <row r="870" spans="1:82" s="13" customFormat="1" x14ac:dyDescent="0.25">
      <c r="A870" s="18"/>
      <c r="B870" s="11"/>
      <c r="C870" s="15"/>
      <c r="D870" s="15"/>
      <c r="E870" s="15"/>
      <c r="F870" s="15"/>
      <c r="G870" s="15"/>
      <c r="H870" s="15"/>
      <c r="I870" s="20"/>
      <c r="J870" s="20"/>
      <c r="K870" s="20"/>
      <c r="L870" s="32"/>
      <c r="M870" s="15"/>
      <c r="N870" s="15"/>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c r="BM870" s="11"/>
      <c r="BN870" s="11"/>
      <c r="BO870" s="11"/>
      <c r="BP870" s="11"/>
      <c r="BQ870" s="11"/>
      <c r="BR870" s="11"/>
      <c r="BS870" s="11"/>
      <c r="BT870" s="11"/>
      <c r="BU870" s="11"/>
      <c r="BV870" s="11"/>
      <c r="BW870" s="11"/>
      <c r="BX870" s="11"/>
      <c r="BY870" s="11"/>
      <c r="BZ870" s="11"/>
      <c r="CA870" s="11"/>
      <c r="CB870" s="11"/>
      <c r="CC870" s="11"/>
      <c r="CD870" s="11"/>
    </row>
    <row r="871" spans="1:82" s="13" customFormat="1" x14ac:dyDescent="0.25">
      <c r="A871" s="18"/>
      <c r="B871" s="11"/>
      <c r="C871" s="15"/>
      <c r="D871" s="15"/>
      <c r="E871" s="15"/>
      <c r="F871" s="15"/>
      <c r="G871" s="15"/>
      <c r="H871" s="15"/>
      <c r="I871" s="20"/>
      <c r="J871" s="20"/>
      <c r="K871" s="20"/>
      <c r="L871" s="32"/>
      <c r="M871" s="15"/>
      <c r="N871" s="15"/>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c r="BM871" s="11"/>
      <c r="BN871" s="11"/>
      <c r="BO871" s="11"/>
      <c r="BP871" s="11"/>
      <c r="BQ871" s="11"/>
      <c r="BR871" s="11"/>
      <c r="BS871" s="11"/>
      <c r="BT871" s="11"/>
      <c r="BU871" s="11"/>
      <c r="BV871" s="11"/>
      <c r="BW871" s="11"/>
      <c r="BX871" s="11"/>
      <c r="BY871" s="11"/>
      <c r="BZ871" s="11"/>
      <c r="CA871" s="11"/>
      <c r="CB871" s="11"/>
      <c r="CC871" s="11"/>
      <c r="CD871" s="11"/>
    </row>
    <row r="872" spans="1:82" s="13" customFormat="1" x14ac:dyDescent="0.25">
      <c r="A872" s="18"/>
      <c r="B872" s="11"/>
      <c r="C872" s="15"/>
      <c r="D872" s="15"/>
      <c r="E872" s="15"/>
      <c r="F872" s="15"/>
      <c r="G872" s="15"/>
      <c r="H872" s="15"/>
      <c r="I872" s="20"/>
      <c r="J872" s="20"/>
      <c r="K872" s="20"/>
      <c r="L872" s="32"/>
      <c r="M872" s="15"/>
      <c r="N872" s="15"/>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c r="BU872" s="11"/>
      <c r="BV872" s="11"/>
      <c r="BW872" s="11"/>
      <c r="BX872" s="11"/>
      <c r="BY872" s="11"/>
      <c r="BZ872" s="11"/>
      <c r="CA872" s="11"/>
      <c r="CB872" s="11"/>
      <c r="CC872" s="11"/>
      <c r="CD872" s="11"/>
    </row>
    <row r="873" spans="1:82" s="13" customFormat="1" x14ac:dyDescent="0.25">
      <c r="A873" s="18"/>
      <c r="B873" s="11"/>
      <c r="C873" s="15"/>
      <c r="D873" s="15"/>
      <c r="E873" s="15"/>
      <c r="F873" s="15"/>
      <c r="G873" s="15"/>
      <c r="H873" s="15"/>
      <c r="I873" s="20"/>
      <c r="J873" s="20"/>
      <c r="K873" s="20"/>
      <c r="L873" s="32"/>
      <c r="M873" s="15"/>
      <c r="N873" s="15"/>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c r="BU873" s="11"/>
      <c r="BV873" s="11"/>
      <c r="BW873" s="11"/>
      <c r="BX873" s="11"/>
      <c r="BY873" s="11"/>
      <c r="BZ873" s="11"/>
      <c r="CA873" s="11"/>
      <c r="CB873" s="11"/>
      <c r="CC873" s="11"/>
      <c r="CD873" s="11"/>
    </row>
    <row r="874" spans="1:82" s="13" customFormat="1" x14ac:dyDescent="0.25">
      <c r="A874" s="18"/>
      <c r="B874" s="11"/>
      <c r="C874" s="15"/>
      <c r="D874" s="15"/>
      <c r="E874" s="15"/>
      <c r="F874" s="15"/>
      <c r="G874" s="15"/>
      <c r="H874" s="15"/>
      <c r="I874" s="20"/>
      <c r="J874" s="20"/>
      <c r="K874" s="20"/>
      <c r="L874" s="32"/>
      <c r="M874" s="15"/>
      <c r="N874" s="15"/>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c r="BU874" s="11"/>
      <c r="BV874" s="11"/>
      <c r="BW874" s="11"/>
      <c r="BX874" s="11"/>
      <c r="BY874" s="11"/>
      <c r="BZ874" s="11"/>
      <c r="CA874" s="11"/>
      <c r="CB874" s="11"/>
      <c r="CC874" s="11"/>
      <c r="CD874" s="11"/>
    </row>
    <row r="875" spans="1:82" s="13" customFormat="1" x14ac:dyDescent="0.25">
      <c r="A875" s="18"/>
      <c r="B875" s="11"/>
      <c r="C875" s="15"/>
      <c r="D875" s="15"/>
      <c r="E875" s="15"/>
      <c r="F875" s="15"/>
      <c r="G875" s="15"/>
      <c r="H875" s="15"/>
      <c r="I875" s="20"/>
      <c r="J875" s="20"/>
      <c r="K875" s="20"/>
      <c r="L875" s="32"/>
      <c r="M875" s="15"/>
      <c r="N875" s="15"/>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c r="BU875" s="11"/>
      <c r="BV875" s="11"/>
      <c r="BW875" s="11"/>
      <c r="BX875" s="11"/>
      <c r="BY875" s="11"/>
      <c r="BZ875" s="11"/>
      <c r="CA875" s="11"/>
      <c r="CB875" s="11"/>
      <c r="CC875" s="11"/>
      <c r="CD875" s="11"/>
    </row>
    <row r="876" spans="1:82" s="13" customFormat="1" x14ac:dyDescent="0.25">
      <c r="A876" s="18"/>
      <c r="B876" s="11"/>
      <c r="C876" s="15"/>
      <c r="D876" s="15"/>
      <c r="E876" s="15"/>
      <c r="F876" s="15"/>
      <c r="G876" s="15"/>
      <c r="H876" s="15"/>
      <c r="I876" s="20"/>
      <c r="J876" s="20"/>
      <c r="K876" s="20"/>
      <c r="L876" s="32"/>
      <c r="M876" s="15"/>
      <c r="N876" s="15"/>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c r="BU876" s="11"/>
      <c r="BV876" s="11"/>
      <c r="BW876" s="11"/>
      <c r="BX876" s="11"/>
      <c r="BY876" s="11"/>
      <c r="BZ876" s="11"/>
      <c r="CA876" s="11"/>
      <c r="CB876" s="11"/>
      <c r="CC876" s="11"/>
      <c r="CD876" s="11"/>
    </row>
    <row r="877" spans="1:82" s="13" customFormat="1" x14ac:dyDescent="0.25">
      <c r="A877" s="18"/>
      <c r="B877" s="11"/>
      <c r="C877" s="15"/>
      <c r="D877" s="15"/>
      <c r="E877" s="15"/>
      <c r="F877" s="15"/>
      <c r="G877" s="15"/>
      <c r="H877" s="15"/>
      <c r="I877" s="20"/>
      <c r="J877" s="20"/>
      <c r="K877" s="20"/>
      <c r="L877" s="32"/>
      <c r="M877" s="15"/>
      <c r="N877" s="15"/>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c r="BU877" s="11"/>
      <c r="BV877" s="11"/>
      <c r="BW877" s="11"/>
      <c r="BX877" s="11"/>
      <c r="BY877" s="11"/>
      <c r="BZ877" s="11"/>
      <c r="CA877" s="11"/>
      <c r="CB877" s="11"/>
      <c r="CC877" s="11"/>
      <c r="CD877" s="11"/>
    </row>
    <row r="878" spans="1:82" s="13" customFormat="1" x14ac:dyDescent="0.25">
      <c r="A878" s="18"/>
      <c r="B878" s="11"/>
      <c r="C878" s="15"/>
      <c r="D878" s="15"/>
      <c r="E878" s="15"/>
      <c r="F878" s="15"/>
      <c r="G878" s="15"/>
      <c r="H878" s="15"/>
      <c r="I878" s="20"/>
      <c r="J878" s="20"/>
      <c r="K878" s="20"/>
      <c r="L878" s="32"/>
      <c r="M878" s="15"/>
      <c r="N878" s="15"/>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c r="BU878" s="11"/>
      <c r="BV878" s="11"/>
      <c r="BW878" s="11"/>
      <c r="BX878" s="11"/>
      <c r="BY878" s="11"/>
      <c r="BZ878" s="11"/>
      <c r="CA878" s="11"/>
      <c r="CB878" s="11"/>
      <c r="CC878" s="11"/>
      <c r="CD878" s="11"/>
    </row>
    <row r="879" spans="1:82" s="13" customFormat="1" x14ac:dyDescent="0.25">
      <c r="A879" s="18"/>
      <c r="B879" s="11"/>
      <c r="C879" s="15"/>
      <c r="D879" s="15"/>
      <c r="E879" s="15"/>
      <c r="F879" s="15"/>
      <c r="G879" s="15"/>
      <c r="H879" s="15"/>
      <c r="I879" s="20"/>
      <c r="J879" s="20"/>
      <c r="K879" s="20"/>
      <c r="L879" s="32"/>
      <c r="M879" s="15"/>
      <c r="N879" s="15"/>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c r="BU879" s="11"/>
      <c r="BV879" s="11"/>
      <c r="BW879" s="11"/>
      <c r="BX879" s="11"/>
      <c r="BY879" s="11"/>
      <c r="BZ879" s="11"/>
      <c r="CA879" s="11"/>
      <c r="CB879" s="11"/>
      <c r="CC879" s="11"/>
      <c r="CD879" s="11"/>
    </row>
    <row r="880" spans="1:82" s="13" customFormat="1" x14ac:dyDescent="0.25">
      <c r="A880" s="18"/>
      <c r="B880" s="11"/>
      <c r="C880" s="15"/>
      <c r="D880" s="15"/>
      <c r="E880" s="15"/>
      <c r="F880" s="15"/>
      <c r="G880" s="15"/>
      <c r="H880" s="15"/>
      <c r="I880" s="20"/>
      <c r="J880" s="20"/>
      <c r="K880" s="20"/>
      <c r="L880" s="32"/>
      <c r="M880" s="15"/>
      <c r="N880" s="15"/>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c r="BU880" s="11"/>
      <c r="BV880" s="11"/>
      <c r="BW880" s="11"/>
      <c r="BX880" s="11"/>
      <c r="BY880" s="11"/>
      <c r="BZ880" s="11"/>
      <c r="CA880" s="11"/>
      <c r="CB880" s="11"/>
      <c r="CC880" s="11"/>
      <c r="CD880" s="11"/>
    </row>
    <row r="881" spans="1:82" s="13" customFormat="1" x14ac:dyDescent="0.25">
      <c r="A881" s="18"/>
      <c r="B881" s="11"/>
      <c r="C881" s="15"/>
      <c r="D881" s="15"/>
      <c r="E881" s="15"/>
      <c r="F881" s="15"/>
      <c r="G881" s="15"/>
      <c r="H881" s="15"/>
      <c r="I881" s="20"/>
      <c r="J881" s="20"/>
      <c r="K881" s="20"/>
      <c r="L881" s="32"/>
      <c r="M881" s="15"/>
      <c r="N881" s="15"/>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c r="BU881" s="11"/>
      <c r="BV881" s="11"/>
      <c r="BW881" s="11"/>
      <c r="BX881" s="11"/>
      <c r="BY881" s="11"/>
      <c r="BZ881" s="11"/>
      <c r="CA881" s="11"/>
      <c r="CB881" s="11"/>
      <c r="CC881" s="11"/>
      <c r="CD881" s="11"/>
    </row>
    <row r="882" spans="1:82" s="13" customFormat="1" x14ac:dyDescent="0.25">
      <c r="A882" s="18"/>
      <c r="B882" s="11"/>
      <c r="C882" s="15"/>
      <c r="D882" s="15"/>
      <c r="E882" s="15"/>
      <c r="F882" s="15"/>
      <c r="G882" s="15"/>
      <c r="H882" s="15"/>
      <c r="I882" s="20"/>
      <c r="J882" s="20"/>
      <c r="K882" s="20"/>
      <c r="L882" s="32"/>
      <c r="M882" s="15"/>
      <c r="N882" s="15"/>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c r="BU882" s="11"/>
      <c r="BV882" s="11"/>
      <c r="BW882" s="11"/>
      <c r="BX882" s="11"/>
      <c r="BY882" s="11"/>
      <c r="BZ882" s="11"/>
      <c r="CA882" s="11"/>
      <c r="CB882" s="11"/>
      <c r="CC882" s="11"/>
      <c r="CD882" s="11"/>
    </row>
    <row r="883" spans="1:82" s="13" customFormat="1" x14ac:dyDescent="0.25">
      <c r="A883" s="18"/>
      <c r="B883" s="11"/>
      <c r="C883" s="15"/>
      <c r="D883" s="15"/>
      <c r="E883" s="15"/>
      <c r="F883" s="15"/>
      <c r="G883" s="15"/>
      <c r="H883" s="15"/>
      <c r="I883" s="20"/>
      <c r="J883" s="20"/>
      <c r="K883" s="20"/>
      <c r="L883" s="32"/>
      <c r="M883" s="15"/>
      <c r="N883" s="15"/>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c r="BU883" s="11"/>
      <c r="BV883" s="11"/>
      <c r="BW883" s="11"/>
      <c r="BX883" s="11"/>
      <c r="BY883" s="11"/>
      <c r="BZ883" s="11"/>
      <c r="CA883" s="11"/>
      <c r="CB883" s="11"/>
      <c r="CC883" s="11"/>
      <c r="CD883" s="11"/>
    </row>
    <row r="884" spans="1:82" s="13" customFormat="1" x14ac:dyDescent="0.25">
      <c r="A884" s="18"/>
      <c r="B884" s="11"/>
      <c r="C884" s="15"/>
      <c r="D884" s="15"/>
      <c r="E884" s="15"/>
      <c r="F884" s="15"/>
      <c r="G884" s="15"/>
      <c r="H884" s="15"/>
      <c r="I884" s="20"/>
      <c r="J884" s="20"/>
      <c r="K884" s="20"/>
      <c r="L884" s="32"/>
      <c r="M884" s="15"/>
      <c r="N884" s="15"/>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c r="BU884" s="11"/>
      <c r="BV884" s="11"/>
      <c r="BW884" s="11"/>
      <c r="BX884" s="11"/>
      <c r="BY884" s="11"/>
      <c r="BZ884" s="11"/>
      <c r="CA884" s="11"/>
      <c r="CB884" s="11"/>
      <c r="CC884" s="11"/>
      <c r="CD884" s="11"/>
    </row>
    <row r="885" spans="1:82" s="13" customFormat="1" x14ac:dyDescent="0.25">
      <c r="A885" s="18"/>
      <c r="B885" s="11"/>
      <c r="C885" s="15"/>
      <c r="D885" s="15"/>
      <c r="E885" s="15"/>
      <c r="F885" s="15"/>
      <c r="G885" s="15"/>
      <c r="H885" s="15"/>
      <c r="I885" s="20"/>
      <c r="J885" s="20"/>
      <c r="K885" s="20"/>
      <c r="L885" s="32"/>
      <c r="M885" s="15"/>
      <c r="N885" s="15"/>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c r="BU885" s="11"/>
      <c r="BV885" s="11"/>
      <c r="BW885" s="11"/>
      <c r="BX885" s="11"/>
      <c r="BY885" s="11"/>
      <c r="BZ885" s="11"/>
      <c r="CA885" s="11"/>
      <c r="CB885" s="11"/>
      <c r="CC885" s="11"/>
      <c r="CD885" s="11"/>
    </row>
    <row r="886" spans="1:82" s="13" customFormat="1" x14ac:dyDescent="0.25">
      <c r="A886" s="18"/>
      <c r="B886" s="11"/>
      <c r="C886" s="15"/>
      <c r="D886" s="15"/>
      <c r="E886" s="15"/>
      <c r="F886" s="15"/>
      <c r="G886" s="15"/>
      <c r="H886" s="15"/>
      <c r="I886" s="20"/>
      <c r="J886" s="20"/>
      <c r="K886" s="20"/>
      <c r="L886" s="32"/>
      <c r="M886" s="15"/>
      <c r="N886" s="15"/>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c r="BU886" s="11"/>
      <c r="BV886" s="11"/>
      <c r="BW886" s="11"/>
      <c r="BX886" s="11"/>
      <c r="BY886" s="11"/>
      <c r="BZ886" s="11"/>
      <c r="CA886" s="11"/>
      <c r="CB886" s="11"/>
      <c r="CC886" s="11"/>
      <c r="CD886" s="11"/>
    </row>
    <row r="887" spans="1:82" s="13" customFormat="1" x14ac:dyDescent="0.25">
      <c r="A887" s="18"/>
      <c r="B887" s="11"/>
      <c r="C887" s="15"/>
      <c r="D887" s="15"/>
      <c r="E887" s="15"/>
      <c r="F887" s="15"/>
      <c r="G887" s="15"/>
      <c r="H887" s="15"/>
      <c r="I887" s="20"/>
      <c r="J887" s="20"/>
      <c r="K887" s="20"/>
      <c r="L887" s="32"/>
      <c r="M887" s="15"/>
      <c r="N887" s="15"/>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c r="BU887" s="11"/>
      <c r="BV887" s="11"/>
      <c r="BW887" s="11"/>
      <c r="BX887" s="11"/>
      <c r="BY887" s="11"/>
      <c r="BZ887" s="11"/>
      <c r="CA887" s="11"/>
      <c r="CB887" s="11"/>
      <c r="CC887" s="11"/>
      <c r="CD887" s="11"/>
    </row>
    <row r="888" spans="1:82" s="13" customFormat="1" x14ac:dyDescent="0.25">
      <c r="A888" s="18"/>
      <c r="B888" s="11"/>
      <c r="C888" s="15"/>
      <c r="D888" s="15"/>
      <c r="E888" s="15"/>
      <c r="F888" s="15"/>
      <c r="G888" s="15"/>
      <c r="H888" s="15"/>
      <c r="I888" s="20"/>
      <c r="J888" s="20"/>
      <c r="K888" s="20"/>
      <c r="L888" s="32"/>
      <c r="M888" s="15"/>
      <c r="N888" s="15"/>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c r="BU888" s="11"/>
      <c r="BV888" s="11"/>
      <c r="BW888" s="11"/>
      <c r="BX888" s="11"/>
      <c r="BY888" s="11"/>
      <c r="BZ888" s="11"/>
      <c r="CA888" s="11"/>
      <c r="CB888" s="11"/>
      <c r="CC888" s="11"/>
      <c r="CD888" s="11"/>
    </row>
    <row r="889" spans="1:82" s="13" customFormat="1" x14ac:dyDescent="0.25">
      <c r="A889" s="18"/>
      <c r="B889" s="11"/>
      <c r="C889" s="15"/>
      <c r="D889" s="15"/>
      <c r="E889" s="15"/>
      <c r="F889" s="15"/>
      <c r="G889" s="15"/>
      <c r="H889" s="15"/>
      <c r="I889" s="20"/>
      <c r="J889" s="20"/>
      <c r="K889" s="20"/>
      <c r="L889" s="32"/>
      <c r="M889" s="15"/>
      <c r="N889" s="15"/>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c r="BU889" s="11"/>
      <c r="BV889" s="11"/>
      <c r="BW889" s="11"/>
      <c r="BX889" s="11"/>
      <c r="BY889" s="11"/>
      <c r="BZ889" s="11"/>
      <c r="CA889" s="11"/>
      <c r="CB889" s="11"/>
      <c r="CC889" s="11"/>
      <c r="CD889" s="11"/>
    </row>
    <row r="890" spans="1:82" s="13" customFormat="1" x14ac:dyDescent="0.25">
      <c r="A890" s="18"/>
      <c r="B890" s="11"/>
      <c r="C890" s="15"/>
      <c r="D890" s="15"/>
      <c r="E890" s="15"/>
      <c r="F890" s="15"/>
      <c r="G890" s="15"/>
      <c r="H890" s="15"/>
      <c r="I890" s="20"/>
      <c r="J890" s="20"/>
      <c r="K890" s="20"/>
      <c r="L890" s="32"/>
      <c r="M890" s="15"/>
      <c r="N890" s="15"/>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c r="BU890" s="11"/>
      <c r="BV890" s="11"/>
      <c r="BW890" s="11"/>
      <c r="BX890" s="11"/>
      <c r="BY890" s="11"/>
      <c r="BZ890" s="11"/>
      <c r="CA890" s="11"/>
      <c r="CB890" s="11"/>
      <c r="CC890" s="11"/>
      <c r="CD890" s="11"/>
    </row>
    <row r="891" spans="1:82" s="13" customFormat="1" x14ac:dyDescent="0.25">
      <c r="A891" s="18"/>
      <c r="B891" s="11"/>
      <c r="C891" s="15"/>
      <c r="D891" s="15"/>
      <c r="E891" s="15"/>
      <c r="F891" s="15"/>
      <c r="G891" s="15"/>
      <c r="H891" s="15"/>
      <c r="I891" s="20"/>
      <c r="J891" s="20"/>
      <c r="K891" s="20"/>
      <c r="L891" s="32"/>
      <c r="M891" s="15"/>
      <c r="N891" s="15"/>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c r="BU891" s="11"/>
      <c r="BV891" s="11"/>
      <c r="BW891" s="11"/>
      <c r="BX891" s="11"/>
      <c r="BY891" s="11"/>
      <c r="BZ891" s="11"/>
      <c r="CA891" s="11"/>
      <c r="CB891" s="11"/>
      <c r="CC891" s="11"/>
      <c r="CD891" s="11"/>
    </row>
    <row r="892" spans="1:82" s="13" customFormat="1" x14ac:dyDescent="0.25">
      <c r="A892" s="18"/>
      <c r="B892" s="11"/>
      <c r="C892" s="15"/>
      <c r="D892" s="15"/>
      <c r="E892" s="15"/>
      <c r="F892" s="15"/>
      <c r="G892" s="15"/>
      <c r="H892" s="15"/>
      <c r="I892" s="20"/>
      <c r="J892" s="20"/>
      <c r="K892" s="20"/>
      <c r="L892" s="32"/>
      <c r="M892" s="15"/>
      <c r="N892" s="15"/>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c r="BU892" s="11"/>
      <c r="BV892" s="11"/>
      <c r="BW892" s="11"/>
      <c r="BX892" s="11"/>
      <c r="BY892" s="11"/>
      <c r="BZ892" s="11"/>
      <c r="CA892" s="11"/>
      <c r="CB892" s="11"/>
      <c r="CC892" s="11"/>
      <c r="CD892" s="11"/>
    </row>
    <row r="893" spans="1:82" s="13" customFormat="1" x14ac:dyDescent="0.25">
      <c r="A893" s="18"/>
      <c r="B893" s="11"/>
      <c r="C893" s="15"/>
      <c r="D893" s="15"/>
      <c r="E893" s="15"/>
      <c r="F893" s="15"/>
      <c r="G893" s="15"/>
      <c r="H893" s="15"/>
      <c r="I893" s="20"/>
      <c r="J893" s="20"/>
      <c r="K893" s="20"/>
      <c r="L893" s="32"/>
      <c r="M893" s="15"/>
      <c r="N893" s="15"/>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c r="BU893" s="11"/>
      <c r="BV893" s="11"/>
      <c r="BW893" s="11"/>
      <c r="BX893" s="11"/>
      <c r="BY893" s="11"/>
      <c r="BZ893" s="11"/>
      <c r="CA893" s="11"/>
      <c r="CB893" s="11"/>
      <c r="CC893" s="11"/>
      <c r="CD893" s="11"/>
    </row>
    <row r="894" spans="1:82" s="13" customFormat="1" x14ac:dyDescent="0.25">
      <c r="A894" s="18"/>
      <c r="B894" s="11"/>
      <c r="C894" s="15"/>
      <c r="D894" s="15"/>
      <c r="E894" s="15"/>
      <c r="F894" s="15"/>
      <c r="G894" s="15"/>
      <c r="H894" s="15"/>
      <c r="I894" s="20"/>
      <c r="J894" s="20"/>
      <c r="K894" s="20"/>
      <c r="L894" s="32"/>
      <c r="M894" s="15"/>
      <c r="N894" s="15"/>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c r="BU894" s="11"/>
      <c r="BV894" s="11"/>
      <c r="BW894" s="11"/>
      <c r="BX894" s="11"/>
      <c r="BY894" s="11"/>
      <c r="BZ894" s="11"/>
      <c r="CA894" s="11"/>
      <c r="CB894" s="11"/>
      <c r="CC894" s="11"/>
      <c r="CD894" s="11"/>
    </row>
    <row r="895" spans="1:82" s="13" customFormat="1" x14ac:dyDescent="0.25">
      <c r="A895" s="18"/>
      <c r="B895" s="11"/>
      <c r="C895" s="15"/>
      <c r="D895" s="15"/>
      <c r="E895" s="15"/>
      <c r="F895" s="15"/>
      <c r="G895" s="15"/>
      <c r="H895" s="15"/>
      <c r="I895" s="20"/>
      <c r="J895" s="20"/>
      <c r="K895" s="20"/>
      <c r="L895" s="32"/>
      <c r="M895" s="15"/>
      <c r="N895" s="15"/>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c r="BU895" s="11"/>
      <c r="BV895" s="11"/>
      <c r="BW895" s="11"/>
      <c r="BX895" s="11"/>
      <c r="BY895" s="11"/>
      <c r="BZ895" s="11"/>
      <c r="CA895" s="11"/>
      <c r="CB895" s="11"/>
      <c r="CC895" s="11"/>
      <c r="CD895" s="11"/>
    </row>
    <row r="896" spans="1:82" s="13" customFormat="1" x14ac:dyDescent="0.25">
      <c r="A896" s="18"/>
      <c r="B896" s="11"/>
      <c r="C896" s="15"/>
      <c r="D896" s="15"/>
      <c r="E896" s="15"/>
      <c r="F896" s="15"/>
      <c r="G896" s="15"/>
      <c r="H896" s="15"/>
      <c r="I896" s="20"/>
      <c r="J896" s="20"/>
      <c r="K896" s="20"/>
      <c r="L896" s="32"/>
      <c r="M896" s="15"/>
      <c r="N896" s="15"/>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c r="BU896" s="11"/>
      <c r="BV896" s="11"/>
      <c r="BW896" s="11"/>
      <c r="BX896" s="11"/>
      <c r="BY896" s="11"/>
      <c r="BZ896" s="11"/>
      <c r="CA896" s="11"/>
      <c r="CB896" s="11"/>
      <c r="CC896" s="11"/>
      <c r="CD896" s="11"/>
    </row>
    <row r="897" spans="1:82" s="13" customFormat="1" x14ac:dyDescent="0.25">
      <c r="A897" s="18"/>
      <c r="B897" s="11"/>
      <c r="C897" s="15"/>
      <c r="D897" s="15"/>
      <c r="E897" s="15"/>
      <c r="F897" s="15"/>
      <c r="G897" s="15"/>
      <c r="H897" s="15"/>
      <c r="I897" s="20"/>
      <c r="J897" s="20"/>
      <c r="K897" s="20"/>
      <c r="L897" s="32"/>
      <c r="M897" s="15"/>
      <c r="N897" s="15"/>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c r="BU897" s="11"/>
      <c r="BV897" s="11"/>
      <c r="BW897" s="11"/>
      <c r="BX897" s="11"/>
      <c r="BY897" s="11"/>
      <c r="BZ897" s="11"/>
      <c r="CA897" s="11"/>
      <c r="CB897" s="11"/>
      <c r="CC897" s="11"/>
      <c r="CD897" s="11"/>
    </row>
    <row r="898" spans="1:82" s="13" customFormat="1" x14ac:dyDescent="0.25">
      <c r="A898" s="18"/>
      <c r="B898" s="11"/>
      <c r="C898" s="15"/>
      <c r="D898" s="15"/>
      <c r="E898" s="15"/>
      <c r="F898" s="15"/>
      <c r="G898" s="15"/>
      <c r="H898" s="15"/>
      <c r="I898" s="20"/>
      <c r="J898" s="20"/>
      <c r="K898" s="20"/>
      <c r="L898" s="32"/>
      <c r="M898" s="15"/>
      <c r="N898" s="15"/>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c r="BU898" s="11"/>
      <c r="BV898" s="11"/>
      <c r="BW898" s="11"/>
      <c r="BX898" s="11"/>
      <c r="BY898" s="11"/>
      <c r="BZ898" s="11"/>
      <c r="CA898" s="11"/>
      <c r="CB898" s="11"/>
      <c r="CC898" s="11"/>
      <c r="CD898" s="11"/>
    </row>
    <row r="899" spans="1:82" s="13" customFormat="1" x14ac:dyDescent="0.25">
      <c r="A899" s="18"/>
      <c r="B899" s="11"/>
      <c r="C899" s="15"/>
      <c r="D899" s="15"/>
      <c r="E899" s="15"/>
      <c r="F899" s="15"/>
      <c r="G899" s="15"/>
      <c r="H899" s="15"/>
      <c r="I899" s="20"/>
      <c r="J899" s="20"/>
      <c r="K899" s="20"/>
      <c r="L899" s="32"/>
      <c r="M899" s="15"/>
      <c r="N899" s="15"/>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c r="BU899" s="11"/>
      <c r="BV899" s="11"/>
      <c r="BW899" s="11"/>
      <c r="BX899" s="11"/>
      <c r="BY899" s="11"/>
      <c r="BZ899" s="11"/>
      <c r="CA899" s="11"/>
      <c r="CB899" s="11"/>
      <c r="CC899" s="11"/>
      <c r="CD899" s="11"/>
    </row>
    <row r="900" spans="1:82" s="13" customFormat="1" x14ac:dyDescent="0.25">
      <c r="A900" s="18"/>
      <c r="B900" s="11"/>
      <c r="C900" s="15"/>
      <c r="D900" s="15"/>
      <c r="E900" s="15"/>
      <c r="F900" s="15"/>
      <c r="G900" s="15"/>
      <c r="H900" s="15"/>
      <c r="I900" s="20"/>
      <c r="J900" s="20"/>
      <c r="K900" s="20"/>
      <c r="L900" s="32"/>
      <c r="M900" s="15"/>
      <c r="N900" s="15"/>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c r="BU900" s="11"/>
      <c r="BV900" s="11"/>
      <c r="BW900" s="11"/>
      <c r="BX900" s="11"/>
      <c r="BY900" s="11"/>
      <c r="BZ900" s="11"/>
      <c r="CA900" s="11"/>
      <c r="CB900" s="11"/>
      <c r="CC900" s="11"/>
      <c r="CD900" s="11"/>
    </row>
    <row r="901" spans="1:82" s="13" customFormat="1" x14ac:dyDescent="0.25">
      <c r="A901" s="18"/>
      <c r="B901" s="11"/>
      <c r="C901" s="15"/>
      <c r="D901" s="15"/>
      <c r="E901" s="15"/>
      <c r="F901" s="15"/>
      <c r="G901" s="15"/>
      <c r="H901" s="15"/>
      <c r="I901" s="20"/>
      <c r="J901" s="20"/>
      <c r="K901" s="20"/>
      <c r="L901" s="32"/>
      <c r="M901" s="15"/>
      <c r="N901" s="15"/>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c r="BU901" s="11"/>
      <c r="BV901" s="11"/>
      <c r="BW901" s="11"/>
      <c r="BX901" s="11"/>
      <c r="BY901" s="11"/>
      <c r="BZ901" s="11"/>
      <c r="CA901" s="11"/>
      <c r="CB901" s="11"/>
      <c r="CC901" s="11"/>
      <c r="CD901" s="11"/>
    </row>
    <row r="902" spans="1:82" s="13" customFormat="1" x14ac:dyDescent="0.25">
      <c r="A902" s="18"/>
      <c r="B902" s="11"/>
      <c r="C902" s="15"/>
      <c r="D902" s="15"/>
      <c r="E902" s="15"/>
      <c r="F902" s="15"/>
      <c r="G902" s="15"/>
      <c r="H902" s="15"/>
      <c r="I902" s="20"/>
      <c r="J902" s="20"/>
      <c r="K902" s="20"/>
      <c r="L902" s="32"/>
      <c r="M902" s="15"/>
      <c r="N902" s="15"/>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c r="BU902" s="11"/>
      <c r="BV902" s="11"/>
      <c r="BW902" s="11"/>
      <c r="BX902" s="11"/>
      <c r="BY902" s="11"/>
      <c r="BZ902" s="11"/>
      <c r="CA902" s="11"/>
      <c r="CB902" s="11"/>
      <c r="CC902" s="11"/>
      <c r="CD902" s="11"/>
    </row>
    <row r="903" spans="1:82" s="13" customFormat="1" x14ac:dyDescent="0.25">
      <c r="A903" s="18"/>
      <c r="B903" s="11"/>
      <c r="C903" s="15"/>
      <c r="D903" s="15"/>
      <c r="E903" s="15"/>
      <c r="F903" s="15"/>
      <c r="G903" s="15"/>
      <c r="H903" s="15"/>
      <c r="I903" s="20"/>
      <c r="J903" s="20"/>
      <c r="K903" s="20"/>
      <c r="L903" s="32"/>
      <c r="M903" s="15"/>
      <c r="N903" s="15"/>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c r="BU903" s="11"/>
      <c r="BV903" s="11"/>
      <c r="BW903" s="11"/>
      <c r="BX903" s="11"/>
      <c r="BY903" s="11"/>
      <c r="BZ903" s="11"/>
      <c r="CA903" s="11"/>
      <c r="CB903" s="11"/>
      <c r="CC903" s="11"/>
      <c r="CD903" s="11"/>
    </row>
    <row r="904" spans="1:82" s="13" customFormat="1" x14ac:dyDescent="0.25">
      <c r="A904" s="18"/>
      <c r="B904" s="11"/>
      <c r="C904" s="15"/>
      <c r="D904" s="15"/>
      <c r="E904" s="15"/>
      <c r="F904" s="15"/>
      <c r="G904" s="15"/>
      <c r="H904" s="15"/>
      <c r="I904" s="20"/>
      <c r="J904" s="20"/>
      <c r="K904" s="20"/>
      <c r="L904" s="32"/>
      <c r="M904" s="15"/>
      <c r="N904" s="15"/>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c r="BU904" s="11"/>
      <c r="BV904" s="11"/>
      <c r="BW904" s="11"/>
      <c r="BX904" s="11"/>
      <c r="BY904" s="11"/>
      <c r="BZ904" s="11"/>
      <c r="CA904" s="11"/>
      <c r="CB904" s="11"/>
      <c r="CC904" s="11"/>
      <c r="CD904" s="11"/>
    </row>
    <row r="905" spans="1:82" s="13" customFormat="1" x14ac:dyDescent="0.25">
      <c r="A905" s="18"/>
      <c r="B905" s="11"/>
      <c r="C905" s="15"/>
      <c r="D905" s="15"/>
      <c r="E905" s="15"/>
      <c r="F905" s="15"/>
      <c r="G905" s="15"/>
      <c r="H905" s="15"/>
      <c r="I905" s="20"/>
      <c r="J905" s="20"/>
      <c r="K905" s="20"/>
      <c r="L905" s="32"/>
      <c r="M905" s="15"/>
      <c r="N905" s="15"/>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c r="BU905" s="11"/>
      <c r="BV905" s="11"/>
      <c r="BW905" s="11"/>
      <c r="BX905" s="11"/>
      <c r="BY905" s="11"/>
      <c r="BZ905" s="11"/>
      <c r="CA905" s="11"/>
      <c r="CB905" s="11"/>
      <c r="CC905" s="11"/>
      <c r="CD905" s="11"/>
    </row>
    <row r="906" spans="1:82" s="13" customFormat="1" x14ac:dyDescent="0.25">
      <c r="A906" s="18"/>
      <c r="B906" s="11"/>
      <c r="C906" s="15"/>
      <c r="D906" s="15"/>
      <c r="E906" s="15"/>
      <c r="F906" s="15"/>
      <c r="G906" s="15"/>
      <c r="H906" s="15"/>
      <c r="I906" s="20"/>
      <c r="J906" s="20"/>
      <c r="K906" s="20"/>
      <c r="L906" s="32"/>
      <c r="M906" s="15"/>
      <c r="N906" s="15"/>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c r="BU906" s="11"/>
      <c r="BV906" s="11"/>
      <c r="BW906" s="11"/>
      <c r="BX906" s="11"/>
      <c r="BY906" s="11"/>
      <c r="BZ906" s="11"/>
      <c r="CA906" s="11"/>
      <c r="CB906" s="11"/>
      <c r="CC906" s="11"/>
      <c r="CD906" s="11"/>
    </row>
    <row r="907" spans="1:82" s="13" customFormat="1" x14ac:dyDescent="0.25">
      <c r="A907" s="18"/>
      <c r="B907" s="11"/>
      <c r="C907" s="15"/>
      <c r="D907" s="15"/>
      <c r="E907" s="15"/>
      <c r="F907" s="15"/>
      <c r="G907" s="15"/>
      <c r="H907" s="15"/>
      <c r="I907" s="20"/>
      <c r="J907" s="20"/>
      <c r="K907" s="20"/>
      <c r="L907" s="32"/>
      <c r="M907" s="15"/>
      <c r="N907" s="15"/>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c r="BU907" s="11"/>
      <c r="BV907" s="11"/>
      <c r="BW907" s="11"/>
      <c r="BX907" s="11"/>
      <c r="BY907" s="11"/>
      <c r="BZ907" s="11"/>
      <c r="CA907" s="11"/>
      <c r="CB907" s="11"/>
      <c r="CC907" s="11"/>
      <c r="CD907" s="11"/>
    </row>
    <row r="908" spans="1:82" s="13" customFormat="1" x14ac:dyDescent="0.25">
      <c r="A908" s="18"/>
      <c r="B908" s="11"/>
      <c r="C908" s="15"/>
      <c r="D908" s="15"/>
      <c r="E908" s="15"/>
      <c r="F908" s="15"/>
      <c r="G908" s="15"/>
      <c r="H908" s="15"/>
      <c r="I908" s="20"/>
      <c r="J908" s="20"/>
      <c r="K908" s="20"/>
      <c r="L908" s="32"/>
      <c r="M908" s="15"/>
      <c r="N908" s="15"/>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c r="BU908" s="11"/>
      <c r="BV908" s="11"/>
      <c r="BW908" s="11"/>
      <c r="BX908" s="11"/>
      <c r="BY908" s="11"/>
      <c r="BZ908" s="11"/>
      <c r="CA908" s="11"/>
      <c r="CB908" s="11"/>
      <c r="CC908" s="11"/>
      <c r="CD908" s="11"/>
    </row>
    <row r="909" spans="1:82" s="13" customFormat="1" x14ac:dyDescent="0.25">
      <c r="A909" s="18"/>
      <c r="B909" s="11"/>
      <c r="C909" s="15"/>
      <c r="D909" s="15"/>
      <c r="E909" s="15"/>
      <c r="F909" s="15"/>
      <c r="G909" s="15"/>
      <c r="H909" s="15"/>
      <c r="I909" s="20"/>
      <c r="J909" s="20"/>
      <c r="K909" s="20"/>
      <c r="L909" s="32"/>
      <c r="M909" s="15"/>
      <c r="N909" s="15"/>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c r="BU909" s="11"/>
      <c r="BV909" s="11"/>
      <c r="BW909" s="11"/>
      <c r="BX909" s="11"/>
      <c r="BY909" s="11"/>
      <c r="BZ909" s="11"/>
      <c r="CA909" s="11"/>
      <c r="CB909" s="11"/>
      <c r="CC909" s="11"/>
      <c r="CD909" s="11"/>
    </row>
    <row r="910" spans="1:82" s="13" customFormat="1" x14ac:dyDescent="0.25">
      <c r="A910" s="18"/>
      <c r="B910" s="11"/>
      <c r="C910" s="15"/>
      <c r="D910" s="15"/>
      <c r="E910" s="15"/>
      <c r="F910" s="15"/>
      <c r="G910" s="15"/>
      <c r="H910" s="15"/>
      <c r="I910" s="20"/>
      <c r="J910" s="20"/>
      <c r="K910" s="20"/>
      <c r="L910" s="32"/>
      <c r="M910" s="15"/>
      <c r="N910" s="15"/>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c r="BU910" s="11"/>
      <c r="BV910" s="11"/>
      <c r="BW910" s="11"/>
      <c r="BX910" s="11"/>
      <c r="BY910" s="11"/>
      <c r="BZ910" s="11"/>
      <c r="CA910" s="11"/>
      <c r="CB910" s="11"/>
      <c r="CC910" s="11"/>
      <c r="CD910" s="11"/>
    </row>
    <row r="911" spans="1:82" s="13" customFormat="1" x14ac:dyDescent="0.25">
      <c r="A911" s="18"/>
      <c r="B911" s="11"/>
      <c r="C911" s="15"/>
      <c r="D911" s="15"/>
      <c r="E911" s="15"/>
      <c r="F911" s="15"/>
      <c r="G911" s="15"/>
      <c r="H911" s="15"/>
      <c r="I911" s="20"/>
      <c r="J911" s="20"/>
      <c r="K911" s="20"/>
      <c r="L911" s="32"/>
      <c r="M911" s="15"/>
      <c r="N911" s="15"/>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c r="BU911" s="11"/>
      <c r="BV911" s="11"/>
      <c r="BW911" s="11"/>
      <c r="BX911" s="11"/>
      <c r="BY911" s="11"/>
      <c r="BZ911" s="11"/>
      <c r="CA911" s="11"/>
      <c r="CB911" s="11"/>
      <c r="CC911" s="11"/>
      <c r="CD911" s="11"/>
    </row>
    <row r="912" spans="1:82" s="13" customFormat="1" x14ac:dyDescent="0.25">
      <c r="A912" s="18"/>
      <c r="B912" s="11"/>
      <c r="C912" s="15"/>
      <c r="D912" s="15"/>
      <c r="E912" s="15"/>
      <c r="F912" s="15"/>
      <c r="G912" s="15"/>
      <c r="H912" s="15"/>
      <c r="I912" s="20"/>
      <c r="J912" s="20"/>
      <c r="K912" s="20"/>
      <c r="L912" s="32"/>
      <c r="M912" s="15"/>
      <c r="N912" s="15"/>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c r="BU912" s="11"/>
      <c r="BV912" s="11"/>
      <c r="BW912" s="11"/>
      <c r="BX912" s="11"/>
      <c r="BY912" s="11"/>
      <c r="BZ912" s="11"/>
      <c r="CA912" s="11"/>
      <c r="CB912" s="11"/>
      <c r="CC912" s="11"/>
      <c r="CD912" s="11"/>
    </row>
    <row r="913" spans="1:82" s="13" customFormat="1" x14ac:dyDescent="0.25">
      <c r="A913" s="18"/>
      <c r="B913" s="11"/>
      <c r="C913" s="15"/>
      <c r="D913" s="15"/>
      <c r="E913" s="15"/>
      <c r="F913" s="15"/>
      <c r="G913" s="15"/>
      <c r="H913" s="15"/>
      <c r="I913" s="20"/>
      <c r="J913" s="20"/>
      <c r="K913" s="20"/>
      <c r="L913" s="32"/>
      <c r="M913" s="15"/>
      <c r="N913" s="15"/>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c r="BU913" s="11"/>
      <c r="BV913" s="11"/>
      <c r="BW913" s="11"/>
      <c r="BX913" s="11"/>
      <c r="BY913" s="11"/>
      <c r="BZ913" s="11"/>
      <c r="CA913" s="11"/>
      <c r="CB913" s="11"/>
      <c r="CC913" s="11"/>
      <c r="CD913" s="11"/>
    </row>
    <row r="914" spans="1:82" s="13" customFormat="1" x14ac:dyDescent="0.25">
      <c r="A914" s="18"/>
      <c r="B914" s="11"/>
      <c r="C914" s="15"/>
      <c r="D914" s="15"/>
      <c r="E914" s="15"/>
      <c r="F914" s="15"/>
      <c r="G914" s="15"/>
      <c r="H914" s="15"/>
      <c r="I914" s="20"/>
      <c r="J914" s="20"/>
      <c r="K914" s="20"/>
      <c r="L914" s="32"/>
      <c r="M914" s="15"/>
      <c r="N914" s="15"/>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c r="BU914" s="11"/>
      <c r="BV914" s="11"/>
      <c r="BW914" s="11"/>
      <c r="BX914" s="11"/>
      <c r="BY914" s="11"/>
      <c r="BZ914" s="11"/>
      <c r="CA914" s="11"/>
      <c r="CB914" s="11"/>
      <c r="CC914" s="11"/>
      <c r="CD914" s="11"/>
    </row>
    <row r="915" spans="1:82" s="13" customFormat="1" x14ac:dyDescent="0.25">
      <c r="A915" s="18"/>
      <c r="B915" s="11"/>
      <c r="C915" s="15"/>
      <c r="D915" s="15"/>
      <c r="E915" s="15"/>
      <c r="F915" s="15"/>
      <c r="G915" s="15"/>
      <c r="H915" s="15"/>
      <c r="I915" s="20"/>
      <c r="J915" s="20"/>
      <c r="K915" s="20"/>
      <c r="L915" s="32"/>
      <c r="M915" s="15"/>
      <c r="N915" s="15"/>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c r="BU915" s="11"/>
      <c r="BV915" s="11"/>
      <c r="BW915" s="11"/>
      <c r="BX915" s="11"/>
      <c r="BY915" s="11"/>
      <c r="BZ915" s="11"/>
      <c r="CA915" s="11"/>
      <c r="CB915" s="11"/>
      <c r="CC915" s="11"/>
      <c r="CD915" s="11"/>
    </row>
    <row r="916" spans="1:82" s="13" customFormat="1" x14ac:dyDescent="0.25">
      <c r="A916" s="18"/>
      <c r="B916" s="11"/>
      <c r="C916" s="15"/>
      <c r="D916" s="15"/>
      <c r="E916" s="15"/>
      <c r="F916" s="15"/>
      <c r="G916" s="15"/>
      <c r="H916" s="15"/>
      <c r="I916" s="20"/>
      <c r="J916" s="20"/>
      <c r="K916" s="20"/>
      <c r="L916" s="32"/>
      <c r="M916" s="15"/>
      <c r="N916" s="15"/>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c r="BU916" s="11"/>
      <c r="BV916" s="11"/>
      <c r="BW916" s="11"/>
      <c r="BX916" s="11"/>
      <c r="BY916" s="11"/>
      <c r="BZ916" s="11"/>
      <c r="CA916" s="11"/>
      <c r="CB916" s="11"/>
      <c r="CC916" s="11"/>
      <c r="CD916" s="11"/>
    </row>
    <row r="917" spans="1:82" s="13" customFormat="1" x14ac:dyDescent="0.25">
      <c r="A917" s="18"/>
      <c r="B917" s="11"/>
      <c r="C917" s="15"/>
      <c r="D917" s="15"/>
      <c r="E917" s="15"/>
      <c r="F917" s="15"/>
      <c r="G917" s="15"/>
      <c r="H917" s="15"/>
      <c r="I917" s="20"/>
      <c r="J917" s="20"/>
      <c r="K917" s="20"/>
      <c r="L917" s="32"/>
      <c r="M917" s="15"/>
      <c r="N917" s="15"/>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c r="BU917" s="11"/>
      <c r="BV917" s="11"/>
      <c r="BW917" s="11"/>
      <c r="BX917" s="11"/>
      <c r="BY917" s="11"/>
      <c r="BZ917" s="11"/>
      <c r="CA917" s="11"/>
      <c r="CB917" s="11"/>
      <c r="CC917" s="11"/>
      <c r="CD917" s="11"/>
    </row>
    <row r="918" spans="1:82" s="13" customFormat="1" x14ac:dyDescent="0.25">
      <c r="A918" s="18"/>
      <c r="B918" s="11"/>
      <c r="C918" s="15"/>
      <c r="D918" s="15"/>
      <c r="E918" s="15"/>
      <c r="F918" s="15"/>
      <c r="G918" s="15"/>
      <c r="H918" s="15"/>
      <c r="I918" s="20"/>
      <c r="J918" s="20"/>
      <c r="K918" s="20"/>
      <c r="L918" s="32"/>
      <c r="M918" s="15"/>
      <c r="N918" s="15"/>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c r="BU918" s="11"/>
      <c r="BV918" s="11"/>
      <c r="BW918" s="11"/>
      <c r="BX918" s="11"/>
      <c r="BY918" s="11"/>
      <c r="BZ918" s="11"/>
      <c r="CA918" s="11"/>
      <c r="CB918" s="11"/>
      <c r="CC918" s="11"/>
      <c r="CD918" s="11"/>
    </row>
    <row r="919" spans="1:82" s="13" customFormat="1" x14ac:dyDescent="0.25">
      <c r="A919" s="18"/>
      <c r="B919" s="11"/>
      <c r="C919" s="15"/>
      <c r="D919" s="15"/>
      <c r="E919" s="15"/>
      <c r="F919" s="15"/>
      <c r="G919" s="15"/>
      <c r="H919" s="15"/>
      <c r="I919" s="20"/>
      <c r="J919" s="20"/>
      <c r="K919" s="20"/>
      <c r="L919" s="32"/>
      <c r="M919" s="15"/>
      <c r="N919" s="15"/>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c r="BU919" s="11"/>
      <c r="BV919" s="11"/>
      <c r="BW919" s="11"/>
      <c r="BX919" s="11"/>
      <c r="BY919" s="11"/>
      <c r="BZ919" s="11"/>
      <c r="CA919" s="11"/>
      <c r="CB919" s="11"/>
      <c r="CC919" s="11"/>
      <c r="CD919" s="11"/>
    </row>
    <row r="920" spans="1:82" s="13" customFormat="1" x14ac:dyDescent="0.25">
      <c r="A920" s="18"/>
      <c r="B920" s="11"/>
      <c r="C920" s="15"/>
      <c r="D920" s="15"/>
      <c r="E920" s="15"/>
      <c r="F920" s="15"/>
      <c r="G920" s="15"/>
      <c r="H920" s="15"/>
      <c r="I920" s="20"/>
      <c r="J920" s="20"/>
      <c r="K920" s="20"/>
      <c r="L920" s="32"/>
      <c r="M920" s="15"/>
      <c r="N920" s="15"/>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c r="BU920" s="11"/>
      <c r="BV920" s="11"/>
      <c r="BW920" s="11"/>
      <c r="BX920" s="11"/>
      <c r="BY920" s="11"/>
      <c r="BZ920" s="11"/>
      <c r="CA920" s="11"/>
      <c r="CB920" s="11"/>
      <c r="CC920" s="11"/>
      <c r="CD920" s="11"/>
    </row>
    <row r="921" spans="1:82" s="13" customFormat="1" x14ac:dyDescent="0.25">
      <c r="A921" s="18"/>
      <c r="B921" s="11"/>
      <c r="C921" s="15"/>
      <c r="D921" s="15"/>
      <c r="E921" s="15"/>
      <c r="F921" s="15"/>
      <c r="G921" s="15"/>
      <c r="H921" s="15"/>
      <c r="I921" s="20"/>
      <c r="J921" s="20"/>
      <c r="K921" s="20"/>
      <c r="L921" s="32"/>
      <c r="M921" s="15"/>
      <c r="N921" s="15"/>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c r="BU921" s="11"/>
      <c r="BV921" s="11"/>
      <c r="BW921" s="11"/>
      <c r="BX921" s="11"/>
      <c r="BY921" s="11"/>
      <c r="BZ921" s="11"/>
      <c r="CA921" s="11"/>
      <c r="CB921" s="11"/>
      <c r="CC921" s="11"/>
      <c r="CD921" s="11"/>
    </row>
    <row r="922" spans="1:82" s="13" customFormat="1" x14ac:dyDescent="0.25">
      <c r="A922" s="18"/>
      <c r="B922" s="11"/>
      <c r="C922" s="15"/>
      <c r="D922" s="15"/>
      <c r="E922" s="15"/>
      <c r="F922" s="15"/>
      <c r="G922" s="15"/>
      <c r="H922" s="15"/>
      <c r="I922" s="20"/>
      <c r="J922" s="20"/>
      <c r="K922" s="20"/>
      <c r="L922" s="32"/>
      <c r="M922" s="15"/>
      <c r="N922" s="15"/>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c r="BU922" s="11"/>
      <c r="BV922" s="11"/>
      <c r="BW922" s="11"/>
      <c r="BX922" s="11"/>
      <c r="BY922" s="11"/>
      <c r="BZ922" s="11"/>
      <c r="CA922" s="11"/>
      <c r="CB922" s="11"/>
      <c r="CC922" s="11"/>
      <c r="CD922" s="11"/>
    </row>
    <row r="923" spans="1:82" s="13" customFormat="1" x14ac:dyDescent="0.25">
      <c r="A923" s="18"/>
      <c r="B923" s="11"/>
      <c r="C923" s="15"/>
      <c r="D923" s="15"/>
      <c r="E923" s="15"/>
      <c r="F923" s="15"/>
      <c r="G923" s="15"/>
      <c r="H923" s="15"/>
      <c r="I923" s="20"/>
      <c r="J923" s="20"/>
      <c r="K923" s="20"/>
      <c r="L923" s="32"/>
      <c r="M923" s="15"/>
      <c r="N923" s="15"/>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c r="BU923" s="11"/>
      <c r="BV923" s="11"/>
      <c r="BW923" s="11"/>
      <c r="BX923" s="11"/>
      <c r="BY923" s="11"/>
      <c r="BZ923" s="11"/>
      <c r="CA923" s="11"/>
      <c r="CB923" s="11"/>
      <c r="CC923" s="11"/>
      <c r="CD923" s="11"/>
    </row>
    <row r="924" spans="1:82" s="13" customFormat="1" x14ac:dyDescent="0.25">
      <c r="A924" s="18"/>
      <c r="B924" s="11"/>
      <c r="C924" s="15"/>
      <c r="D924" s="15"/>
      <c r="E924" s="15"/>
      <c r="F924" s="15"/>
      <c r="G924" s="15"/>
      <c r="H924" s="15"/>
      <c r="I924" s="20"/>
      <c r="J924" s="20"/>
      <c r="K924" s="20"/>
      <c r="L924" s="32"/>
      <c r="M924" s="15"/>
      <c r="N924" s="15"/>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c r="BU924" s="11"/>
      <c r="BV924" s="11"/>
      <c r="BW924" s="11"/>
      <c r="BX924" s="11"/>
      <c r="BY924" s="11"/>
      <c r="BZ924" s="11"/>
      <c r="CA924" s="11"/>
      <c r="CB924" s="11"/>
      <c r="CC924" s="11"/>
      <c r="CD924" s="11"/>
    </row>
    <row r="925" spans="1:82" s="13" customFormat="1" x14ac:dyDescent="0.25">
      <c r="A925" s="18"/>
      <c r="B925" s="11"/>
      <c r="C925" s="15"/>
      <c r="D925" s="15"/>
      <c r="E925" s="15"/>
      <c r="F925" s="15"/>
      <c r="G925" s="15"/>
      <c r="H925" s="15"/>
      <c r="I925" s="20"/>
      <c r="J925" s="20"/>
      <c r="K925" s="20"/>
      <c r="L925" s="32"/>
      <c r="M925" s="15"/>
      <c r="N925" s="15"/>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c r="BU925" s="11"/>
      <c r="BV925" s="11"/>
      <c r="BW925" s="11"/>
      <c r="BX925" s="11"/>
      <c r="BY925" s="11"/>
      <c r="BZ925" s="11"/>
      <c r="CA925" s="11"/>
      <c r="CB925" s="11"/>
      <c r="CC925" s="11"/>
      <c r="CD925" s="11"/>
    </row>
    <row r="926" spans="1:82" s="13" customFormat="1" x14ac:dyDescent="0.25">
      <c r="A926" s="18"/>
      <c r="B926" s="11"/>
      <c r="C926" s="15"/>
      <c r="D926" s="15"/>
      <c r="E926" s="15"/>
      <c r="F926" s="15"/>
      <c r="G926" s="15"/>
      <c r="H926" s="15"/>
      <c r="I926" s="20"/>
      <c r="J926" s="20"/>
      <c r="K926" s="20"/>
      <c r="L926" s="32"/>
      <c r="M926" s="15"/>
      <c r="N926" s="15"/>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c r="BU926" s="11"/>
      <c r="BV926" s="11"/>
      <c r="BW926" s="11"/>
      <c r="BX926" s="11"/>
      <c r="BY926" s="11"/>
      <c r="BZ926" s="11"/>
      <c r="CA926" s="11"/>
      <c r="CB926" s="11"/>
      <c r="CC926" s="11"/>
      <c r="CD926" s="11"/>
    </row>
    <row r="927" spans="1:82" s="13" customFormat="1" x14ac:dyDescent="0.25">
      <c r="A927" s="18"/>
      <c r="B927" s="11"/>
      <c r="C927" s="15"/>
      <c r="D927" s="15"/>
      <c r="E927" s="15"/>
      <c r="F927" s="15"/>
      <c r="G927" s="15"/>
      <c r="H927" s="15"/>
      <c r="I927" s="20"/>
      <c r="J927" s="20"/>
      <c r="K927" s="20"/>
      <c r="L927" s="32"/>
      <c r="M927" s="15"/>
      <c r="N927" s="15"/>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c r="BU927" s="11"/>
      <c r="BV927" s="11"/>
      <c r="BW927" s="11"/>
      <c r="BX927" s="11"/>
      <c r="BY927" s="11"/>
      <c r="BZ927" s="11"/>
      <c r="CA927" s="11"/>
      <c r="CB927" s="11"/>
      <c r="CC927" s="11"/>
      <c r="CD927" s="11"/>
    </row>
    <row r="928" spans="1:82" s="13" customFormat="1" x14ac:dyDescent="0.25">
      <c r="A928" s="18"/>
      <c r="B928" s="11"/>
      <c r="C928" s="15"/>
      <c r="D928" s="15"/>
      <c r="E928" s="15"/>
      <c r="F928" s="15"/>
      <c r="G928" s="15"/>
      <c r="H928" s="15"/>
      <c r="I928" s="20"/>
      <c r="J928" s="20"/>
      <c r="K928" s="20"/>
      <c r="L928" s="32"/>
      <c r="M928" s="15"/>
      <c r="N928" s="15"/>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c r="BU928" s="11"/>
      <c r="BV928" s="11"/>
      <c r="BW928" s="11"/>
      <c r="BX928" s="11"/>
      <c r="BY928" s="11"/>
      <c r="BZ928" s="11"/>
      <c r="CA928" s="11"/>
      <c r="CB928" s="11"/>
      <c r="CC928" s="11"/>
      <c r="CD928" s="11"/>
    </row>
    <row r="929" spans="1:82" s="13" customFormat="1" x14ac:dyDescent="0.25">
      <c r="A929" s="18"/>
      <c r="B929" s="11"/>
      <c r="C929" s="15"/>
      <c r="D929" s="15"/>
      <c r="E929" s="15"/>
      <c r="F929" s="15"/>
      <c r="G929" s="15"/>
      <c r="H929" s="15"/>
      <c r="I929" s="20"/>
      <c r="J929" s="20"/>
      <c r="K929" s="20"/>
      <c r="L929" s="32"/>
      <c r="M929" s="15"/>
      <c r="N929" s="15"/>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c r="BU929" s="11"/>
      <c r="BV929" s="11"/>
      <c r="BW929" s="11"/>
      <c r="BX929" s="11"/>
      <c r="BY929" s="11"/>
      <c r="BZ929" s="11"/>
      <c r="CA929" s="11"/>
      <c r="CB929" s="11"/>
      <c r="CC929" s="11"/>
      <c r="CD929" s="11"/>
    </row>
    <row r="930" spans="1:82" s="13" customFormat="1" x14ac:dyDescent="0.25">
      <c r="A930" s="18"/>
      <c r="B930" s="11"/>
      <c r="C930" s="15"/>
      <c r="D930" s="15"/>
      <c r="E930" s="15"/>
      <c r="F930" s="15"/>
      <c r="G930" s="15"/>
      <c r="H930" s="15"/>
      <c r="I930" s="20"/>
      <c r="J930" s="20"/>
      <c r="K930" s="20"/>
      <c r="L930" s="32"/>
      <c r="M930" s="15"/>
      <c r="N930" s="15"/>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c r="BU930" s="11"/>
      <c r="BV930" s="11"/>
      <c r="BW930" s="11"/>
      <c r="BX930" s="11"/>
      <c r="BY930" s="11"/>
      <c r="BZ930" s="11"/>
      <c r="CA930" s="11"/>
      <c r="CB930" s="11"/>
      <c r="CC930" s="11"/>
      <c r="CD930" s="11"/>
    </row>
    <row r="931" spans="1:82" s="13" customFormat="1" x14ac:dyDescent="0.25">
      <c r="A931" s="18"/>
      <c r="B931" s="11"/>
      <c r="C931" s="15"/>
      <c r="D931" s="15"/>
      <c r="E931" s="15"/>
      <c r="F931" s="15"/>
      <c r="G931" s="15"/>
      <c r="H931" s="15"/>
      <c r="I931" s="20"/>
      <c r="J931" s="20"/>
      <c r="K931" s="20"/>
      <c r="L931" s="32"/>
      <c r="M931" s="15"/>
      <c r="N931" s="15"/>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c r="BU931" s="11"/>
      <c r="BV931" s="11"/>
      <c r="BW931" s="11"/>
      <c r="BX931" s="11"/>
      <c r="BY931" s="11"/>
      <c r="BZ931" s="11"/>
      <c r="CA931" s="11"/>
      <c r="CB931" s="11"/>
      <c r="CC931" s="11"/>
      <c r="CD931" s="11"/>
    </row>
    <row r="932" spans="1:82" s="13" customFormat="1" x14ac:dyDescent="0.25">
      <c r="A932" s="18"/>
      <c r="B932" s="11"/>
      <c r="C932" s="15"/>
      <c r="D932" s="15"/>
      <c r="E932" s="15"/>
      <c r="F932" s="15"/>
      <c r="G932" s="15"/>
      <c r="H932" s="15"/>
      <c r="I932" s="20"/>
      <c r="J932" s="20"/>
      <c r="K932" s="20"/>
      <c r="L932" s="32"/>
      <c r="M932" s="15"/>
      <c r="N932" s="15"/>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c r="BU932" s="11"/>
      <c r="BV932" s="11"/>
      <c r="BW932" s="11"/>
      <c r="BX932" s="11"/>
      <c r="BY932" s="11"/>
      <c r="BZ932" s="11"/>
      <c r="CA932" s="11"/>
      <c r="CB932" s="11"/>
      <c r="CC932" s="11"/>
      <c r="CD932" s="11"/>
    </row>
    <row r="933" spans="1:82" s="13" customFormat="1" x14ac:dyDescent="0.25">
      <c r="A933" s="18"/>
      <c r="B933" s="11"/>
      <c r="C933" s="15"/>
      <c r="D933" s="15"/>
      <c r="E933" s="15"/>
      <c r="F933" s="15"/>
      <c r="G933" s="15"/>
      <c r="H933" s="15"/>
      <c r="I933" s="20"/>
      <c r="J933" s="20"/>
      <c r="K933" s="20"/>
      <c r="L933" s="32"/>
      <c r="M933" s="15"/>
      <c r="N933" s="15"/>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c r="BU933" s="11"/>
      <c r="BV933" s="11"/>
      <c r="BW933" s="11"/>
      <c r="BX933" s="11"/>
      <c r="BY933" s="11"/>
      <c r="BZ933" s="11"/>
      <c r="CA933" s="11"/>
      <c r="CB933" s="11"/>
      <c r="CC933" s="11"/>
      <c r="CD933" s="11"/>
    </row>
    <row r="934" spans="1:82" s="13" customFormat="1" x14ac:dyDescent="0.25">
      <c r="A934" s="18"/>
      <c r="B934" s="11"/>
      <c r="C934" s="15"/>
      <c r="D934" s="15"/>
      <c r="E934" s="15"/>
      <c r="F934" s="15"/>
      <c r="G934" s="15"/>
      <c r="H934" s="15"/>
      <c r="I934" s="20"/>
      <c r="J934" s="20"/>
      <c r="K934" s="20"/>
      <c r="L934" s="32"/>
      <c r="M934" s="15"/>
      <c r="N934" s="15"/>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c r="BU934" s="11"/>
      <c r="BV934" s="11"/>
      <c r="BW934" s="11"/>
      <c r="BX934" s="11"/>
      <c r="BY934" s="11"/>
      <c r="BZ934" s="11"/>
      <c r="CA934" s="11"/>
      <c r="CB934" s="11"/>
      <c r="CC934" s="11"/>
      <c r="CD934" s="11"/>
    </row>
    <row r="935" spans="1:82" s="13" customFormat="1" x14ac:dyDescent="0.25">
      <c r="A935" s="18"/>
      <c r="B935" s="11"/>
      <c r="C935" s="15"/>
      <c r="D935" s="15"/>
      <c r="E935" s="15"/>
      <c r="F935" s="15"/>
      <c r="G935" s="15"/>
      <c r="H935" s="15"/>
      <c r="I935" s="20"/>
      <c r="J935" s="20"/>
      <c r="K935" s="20"/>
      <c r="L935" s="32"/>
      <c r="M935" s="15"/>
      <c r="N935" s="15"/>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c r="BU935" s="11"/>
      <c r="BV935" s="11"/>
      <c r="BW935" s="11"/>
      <c r="BX935" s="11"/>
      <c r="BY935" s="11"/>
      <c r="BZ935" s="11"/>
      <c r="CA935" s="11"/>
      <c r="CB935" s="11"/>
      <c r="CC935" s="11"/>
      <c r="CD935" s="11"/>
    </row>
    <row r="936" spans="1:82" s="13" customFormat="1" x14ac:dyDescent="0.25">
      <c r="A936" s="18"/>
      <c r="B936" s="11"/>
      <c r="C936" s="15"/>
      <c r="D936" s="15"/>
      <c r="E936" s="15"/>
      <c r="F936" s="15"/>
      <c r="G936" s="15"/>
      <c r="H936" s="15"/>
      <c r="I936" s="20"/>
      <c r="J936" s="20"/>
      <c r="K936" s="20"/>
      <c r="L936" s="32"/>
      <c r="M936" s="15"/>
      <c r="N936" s="15"/>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c r="BU936" s="11"/>
      <c r="BV936" s="11"/>
      <c r="BW936" s="11"/>
      <c r="BX936" s="11"/>
      <c r="BY936" s="11"/>
      <c r="BZ936" s="11"/>
      <c r="CA936" s="11"/>
      <c r="CB936" s="11"/>
      <c r="CC936" s="11"/>
      <c r="CD936" s="11"/>
    </row>
    <row r="937" spans="1:82" s="13" customFormat="1" x14ac:dyDescent="0.25">
      <c r="A937" s="18"/>
      <c r="B937" s="11"/>
      <c r="C937" s="15"/>
      <c r="D937" s="15"/>
      <c r="E937" s="15"/>
      <c r="F937" s="15"/>
      <c r="G937" s="15"/>
      <c r="H937" s="15"/>
      <c r="I937" s="20"/>
      <c r="J937" s="20"/>
      <c r="K937" s="20"/>
      <c r="L937" s="32"/>
      <c r="M937" s="15"/>
      <c r="N937" s="15"/>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c r="BU937" s="11"/>
      <c r="BV937" s="11"/>
      <c r="BW937" s="11"/>
      <c r="BX937" s="11"/>
      <c r="BY937" s="11"/>
      <c r="BZ937" s="11"/>
      <c r="CA937" s="11"/>
      <c r="CB937" s="11"/>
      <c r="CC937" s="11"/>
      <c r="CD937" s="11"/>
    </row>
    <row r="938" spans="1:82" s="13" customFormat="1" x14ac:dyDescent="0.25">
      <c r="A938" s="18"/>
      <c r="B938" s="11"/>
      <c r="C938" s="15"/>
      <c r="D938" s="15"/>
      <c r="E938" s="15"/>
      <c r="F938" s="15"/>
      <c r="G938" s="15"/>
      <c r="H938" s="15"/>
      <c r="I938" s="20"/>
      <c r="J938" s="20"/>
      <c r="K938" s="20"/>
      <c r="L938" s="32"/>
      <c r="M938" s="15"/>
      <c r="N938" s="15"/>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c r="BU938" s="11"/>
      <c r="BV938" s="11"/>
      <c r="BW938" s="11"/>
      <c r="BX938" s="11"/>
      <c r="BY938" s="11"/>
      <c r="BZ938" s="11"/>
      <c r="CA938" s="11"/>
      <c r="CB938" s="11"/>
      <c r="CC938" s="11"/>
      <c r="CD938" s="11"/>
    </row>
    <row r="939" spans="1:82" s="13" customFormat="1" x14ac:dyDescent="0.25">
      <c r="A939" s="18"/>
      <c r="B939" s="11"/>
      <c r="C939" s="15"/>
      <c r="D939" s="15"/>
      <c r="E939" s="15"/>
      <c r="F939" s="15"/>
      <c r="G939" s="15"/>
      <c r="H939" s="15"/>
      <c r="I939" s="20"/>
      <c r="J939" s="20"/>
      <c r="K939" s="20"/>
      <c r="L939" s="32"/>
      <c r="M939" s="15"/>
      <c r="N939" s="15"/>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c r="BU939" s="11"/>
      <c r="BV939" s="11"/>
      <c r="BW939" s="11"/>
      <c r="BX939" s="11"/>
      <c r="BY939" s="11"/>
      <c r="BZ939" s="11"/>
      <c r="CA939" s="11"/>
      <c r="CB939" s="11"/>
      <c r="CC939" s="11"/>
      <c r="CD939" s="11"/>
    </row>
    <row r="940" spans="1:82" s="13" customFormat="1" x14ac:dyDescent="0.25">
      <c r="A940" s="18"/>
      <c r="B940" s="11"/>
      <c r="C940" s="15"/>
      <c r="D940" s="15"/>
      <c r="E940" s="15"/>
      <c r="F940" s="15"/>
      <c r="G940" s="15"/>
      <c r="H940" s="15"/>
      <c r="I940" s="20"/>
      <c r="J940" s="20"/>
      <c r="K940" s="20"/>
      <c r="L940" s="32"/>
      <c r="M940" s="15"/>
      <c r="N940" s="15"/>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c r="BU940" s="11"/>
      <c r="BV940" s="11"/>
      <c r="BW940" s="11"/>
      <c r="BX940" s="11"/>
      <c r="BY940" s="11"/>
      <c r="BZ940" s="11"/>
      <c r="CA940" s="11"/>
      <c r="CB940" s="11"/>
      <c r="CC940" s="11"/>
      <c r="CD940" s="11"/>
    </row>
    <row r="941" spans="1:82" s="13" customFormat="1" x14ac:dyDescent="0.25">
      <c r="A941" s="18"/>
      <c r="B941" s="11"/>
      <c r="C941" s="15"/>
      <c r="D941" s="15"/>
      <c r="E941" s="15"/>
      <c r="F941" s="15"/>
      <c r="G941" s="15"/>
      <c r="H941" s="15"/>
      <c r="I941" s="20"/>
      <c r="J941" s="20"/>
      <c r="K941" s="20"/>
      <c r="L941" s="32"/>
      <c r="M941" s="15"/>
      <c r="N941" s="15"/>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c r="BU941" s="11"/>
      <c r="BV941" s="11"/>
      <c r="BW941" s="11"/>
      <c r="BX941" s="11"/>
      <c r="BY941" s="11"/>
      <c r="BZ941" s="11"/>
      <c r="CA941" s="11"/>
      <c r="CB941" s="11"/>
      <c r="CC941" s="11"/>
      <c r="CD941" s="11"/>
    </row>
    <row r="942" spans="1:82" s="13" customFormat="1" x14ac:dyDescent="0.25">
      <c r="A942" s="18"/>
      <c r="B942" s="11"/>
      <c r="C942" s="15"/>
      <c r="D942" s="15"/>
      <c r="E942" s="15"/>
      <c r="F942" s="15"/>
      <c r="G942" s="15"/>
      <c r="H942" s="15"/>
      <c r="I942" s="20"/>
      <c r="J942" s="20"/>
      <c r="K942" s="20"/>
      <c r="L942" s="32"/>
      <c r="M942" s="15"/>
      <c r="N942" s="15"/>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c r="BU942" s="11"/>
      <c r="BV942" s="11"/>
      <c r="BW942" s="11"/>
      <c r="BX942" s="11"/>
      <c r="BY942" s="11"/>
      <c r="BZ942" s="11"/>
      <c r="CA942" s="11"/>
      <c r="CB942" s="11"/>
      <c r="CC942" s="11"/>
      <c r="CD942" s="11"/>
    </row>
    <row r="943" spans="1:82" s="13" customFormat="1" x14ac:dyDescent="0.25">
      <c r="A943" s="18"/>
      <c r="B943" s="11"/>
      <c r="C943" s="15"/>
      <c r="D943" s="15"/>
      <c r="E943" s="15"/>
      <c r="F943" s="15"/>
      <c r="G943" s="15"/>
      <c r="H943" s="15"/>
      <c r="I943" s="20"/>
      <c r="J943" s="20"/>
      <c r="K943" s="20"/>
      <c r="L943" s="32"/>
      <c r="M943" s="15"/>
      <c r="N943" s="15"/>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c r="BU943" s="11"/>
      <c r="BV943" s="11"/>
      <c r="BW943" s="11"/>
      <c r="BX943" s="11"/>
      <c r="BY943" s="11"/>
      <c r="BZ943" s="11"/>
      <c r="CA943" s="11"/>
      <c r="CB943" s="11"/>
      <c r="CC943" s="11"/>
      <c r="CD943" s="11"/>
    </row>
    <row r="944" spans="1:82" s="13" customFormat="1" x14ac:dyDescent="0.25">
      <c r="A944" s="18"/>
      <c r="B944" s="11"/>
      <c r="C944" s="15"/>
      <c r="D944" s="15"/>
      <c r="E944" s="15"/>
      <c r="F944" s="15"/>
      <c r="G944" s="15"/>
      <c r="H944" s="15"/>
      <c r="I944" s="20"/>
      <c r="J944" s="20"/>
      <c r="K944" s="20"/>
      <c r="L944" s="32"/>
      <c r="M944" s="15"/>
      <c r="N944" s="15"/>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c r="BU944" s="11"/>
      <c r="BV944" s="11"/>
      <c r="BW944" s="11"/>
      <c r="BX944" s="11"/>
      <c r="BY944" s="11"/>
      <c r="BZ944" s="11"/>
      <c r="CA944" s="11"/>
      <c r="CB944" s="11"/>
      <c r="CC944" s="11"/>
      <c r="CD944" s="11"/>
    </row>
    <row r="945" spans="1:82" s="13" customFormat="1" x14ac:dyDescent="0.25">
      <c r="A945" s="18"/>
      <c r="B945" s="11"/>
      <c r="C945" s="15"/>
      <c r="D945" s="15"/>
      <c r="E945" s="15"/>
      <c r="F945" s="15"/>
      <c r="G945" s="15"/>
      <c r="H945" s="15"/>
      <c r="I945" s="20"/>
      <c r="J945" s="20"/>
      <c r="K945" s="20"/>
      <c r="L945" s="32"/>
      <c r="M945" s="15"/>
      <c r="N945" s="15"/>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c r="BU945" s="11"/>
      <c r="BV945" s="11"/>
      <c r="BW945" s="11"/>
      <c r="BX945" s="11"/>
      <c r="BY945" s="11"/>
      <c r="BZ945" s="11"/>
      <c r="CA945" s="11"/>
      <c r="CB945" s="11"/>
      <c r="CC945" s="11"/>
      <c r="CD945" s="11"/>
    </row>
    <row r="946" spans="1:82" s="13" customFormat="1" x14ac:dyDescent="0.25">
      <c r="A946" s="18"/>
      <c r="B946" s="11"/>
      <c r="C946" s="15"/>
      <c r="D946" s="15"/>
      <c r="E946" s="15"/>
      <c r="F946" s="15"/>
      <c r="G946" s="15"/>
      <c r="H946" s="15"/>
      <c r="I946" s="20"/>
      <c r="J946" s="20"/>
      <c r="K946" s="20"/>
      <c r="L946" s="32"/>
      <c r="M946" s="15"/>
      <c r="N946" s="15"/>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c r="BU946" s="11"/>
      <c r="BV946" s="11"/>
      <c r="BW946" s="11"/>
      <c r="BX946" s="11"/>
      <c r="BY946" s="11"/>
      <c r="BZ946" s="11"/>
      <c r="CA946" s="11"/>
      <c r="CB946" s="11"/>
      <c r="CC946" s="11"/>
      <c r="CD946" s="11"/>
    </row>
    <row r="947" spans="1:82" s="13" customFormat="1" x14ac:dyDescent="0.25">
      <c r="A947" s="18"/>
      <c r="B947" s="11"/>
      <c r="C947" s="15"/>
      <c r="D947" s="15"/>
      <c r="E947" s="15"/>
      <c r="F947" s="15"/>
      <c r="G947" s="15"/>
      <c r="H947" s="15"/>
      <c r="I947" s="20"/>
      <c r="J947" s="20"/>
      <c r="K947" s="20"/>
      <c r="L947" s="32"/>
      <c r="M947" s="15"/>
      <c r="N947" s="15"/>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c r="BU947" s="11"/>
      <c r="BV947" s="11"/>
      <c r="BW947" s="11"/>
      <c r="BX947" s="11"/>
      <c r="BY947" s="11"/>
      <c r="BZ947" s="11"/>
      <c r="CA947" s="11"/>
      <c r="CB947" s="11"/>
      <c r="CC947" s="11"/>
      <c r="CD947" s="11"/>
    </row>
    <row r="948" spans="1:82" s="13" customFormat="1" x14ac:dyDescent="0.25">
      <c r="A948" s="18"/>
      <c r="B948" s="11"/>
      <c r="C948" s="15"/>
      <c r="D948" s="15"/>
      <c r="E948" s="15"/>
      <c r="F948" s="15"/>
      <c r="G948" s="15"/>
      <c r="H948" s="15"/>
      <c r="I948" s="20"/>
      <c r="J948" s="20"/>
      <c r="K948" s="20"/>
      <c r="L948" s="32"/>
      <c r="M948" s="15"/>
      <c r="N948" s="15"/>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c r="BU948" s="11"/>
      <c r="BV948" s="11"/>
      <c r="BW948" s="11"/>
      <c r="BX948" s="11"/>
      <c r="BY948" s="11"/>
      <c r="BZ948" s="11"/>
      <c r="CA948" s="11"/>
      <c r="CB948" s="11"/>
      <c r="CC948" s="11"/>
      <c r="CD948" s="11"/>
    </row>
    <row r="949" spans="1:82" s="13" customFormat="1" x14ac:dyDescent="0.25">
      <c r="A949" s="18"/>
      <c r="B949" s="11"/>
      <c r="C949" s="15"/>
      <c r="D949" s="15"/>
      <c r="E949" s="15"/>
      <c r="F949" s="15"/>
      <c r="G949" s="15"/>
      <c r="H949" s="15"/>
      <c r="I949" s="20"/>
      <c r="J949" s="20"/>
      <c r="K949" s="20"/>
      <c r="L949" s="32"/>
      <c r="M949" s="15"/>
      <c r="N949" s="15"/>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c r="BU949" s="11"/>
      <c r="BV949" s="11"/>
      <c r="BW949" s="11"/>
      <c r="BX949" s="11"/>
      <c r="BY949" s="11"/>
      <c r="BZ949" s="11"/>
      <c r="CA949" s="11"/>
      <c r="CB949" s="11"/>
      <c r="CC949" s="11"/>
      <c r="CD949" s="11"/>
    </row>
    <row r="950" spans="1:82" s="13" customFormat="1" x14ac:dyDescent="0.25">
      <c r="A950" s="18"/>
      <c r="B950" s="11"/>
      <c r="C950" s="15"/>
      <c r="D950" s="15"/>
      <c r="E950" s="15"/>
      <c r="F950" s="15"/>
      <c r="G950" s="15"/>
      <c r="H950" s="15"/>
      <c r="I950" s="20"/>
      <c r="J950" s="20"/>
      <c r="K950" s="20"/>
      <c r="L950" s="32"/>
      <c r="M950" s="15"/>
      <c r="N950" s="15"/>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c r="BU950" s="11"/>
      <c r="BV950" s="11"/>
      <c r="BW950" s="11"/>
      <c r="BX950" s="11"/>
      <c r="BY950" s="11"/>
      <c r="BZ950" s="11"/>
      <c r="CA950" s="11"/>
      <c r="CB950" s="11"/>
      <c r="CC950" s="11"/>
      <c r="CD950" s="11"/>
    </row>
    <row r="951" spans="1:82" s="13" customFormat="1" x14ac:dyDescent="0.25">
      <c r="A951" s="18"/>
      <c r="B951" s="11"/>
      <c r="C951" s="15"/>
      <c r="D951" s="15"/>
      <c r="E951" s="15"/>
      <c r="F951" s="15"/>
      <c r="G951" s="15"/>
      <c r="H951" s="15"/>
      <c r="I951" s="20"/>
      <c r="J951" s="20"/>
      <c r="K951" s="20"/>
      <c r="L951" s="32"/>
      <c r="M951" s="15"/>
      <c r="N951" s="15"/>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c r="BU951" s="11"/>
      <c r="BV951" s="11"/>
      <c r="BW951" s="11"/>
      <c r="BX951" s="11"/>
      <c r="BY951" s="11"/>
      <c r="BZ951" s="11"/>
      <c r="CA951" s="11"/>
      <c r="CB951" s="11"/>
      <c r="CC951" s="11"/>
      <c r="CD951" s="11"/>
    </row>
    <row r="952" spans="1:82" s="13" customFormat="1" x14ac:dyDescent="0.25">
      <c r="A952" s="18"/>
      <c r="B952" s="11"/>
      <c r="C952" s="15"/>
      <c r="D952" s="15"/>
      <c r="E952" s="15"/>
      <c r="F952" s="15"/>
      <c r="G952" s="15"/>
      <c r="H952" s="15"/>
      <c r="I952" s="20"/>
      <c r="J952" s="20"/>
      <c r="K952" s="20"/>
      <c r="L952" s="32"/>
      <c r="M952" s="15"/>
      <c r="N952" s="15"/>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c r="BU952" s="11"/>
      <c r="BV952" s="11"/>
      <c r="BW952" s="11"/>
      <c r="BX952" s="11"/>
      <c r="BY952" s="11"/>
      <c r="BZ952" s="11"/>
      <c r="CA952" s="11"/>
      <c r="CB952" s="11"/>
      <c r="CC952" s="11"/>
      <c r="CD952" s="11"/>
    </row>
    <row r="953" spans="1:82" s="13" customFormat="1" x14ac:dyDescent="0.25">
      <c r="A953" s="18"/>
      <c r="B953" s="11"/>
      <c r="C953" s="15"/>
      <c r="D953" s="15"/>
      <c r="E953" s="15"/>
      <c r="F953" s="15"/>
      <c r="G953" s="15"/>
      <c r="H953" s="15"/>
      <c r="I953" s="20"/>
      <c r="J953" s="20"/>
      <c r="K953" s="20"/>
      <c r="L953" s="32"/>
      <c r="M953" s="15"/>
      <c r="N953" s="15"/>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c r="BU953" s="11"/>
      <c r="BV953" s="11"/>
      <c r="BW953" s="11"/>
      <c r="BX953" s="11"/>
      <c r="BY953" s="11"/>
      <c r="BZ953" s="11"/>
      <c r="CA953" s="11"/>
      <c r="CB953" s="11"/>
      <c r="CC953" s="11"/>
      <c r="CD953" s="11"/>
    </row>
    <row r="954" spans="1:82" s="13" customFormat="1" x14ac:dyDescent="0.25">
      <c r="A954" s="18"/>
      <c r="B954" s="11"/>
      <c r="C954" s="15"/>
      <c r="D954" s="15"/>
      <c r="E954" s="15"/>
      <c r="F954" s="15"/>
      <c r="G954" s="15"/>
      <c r="H954" s="15"/>
      <c r="I954" s="20"/>
      <c r="J954" s="20"/>
      <c r="K954" s="20"/>
      <c r="L954" s="32"/>
      <c r="M954" s="15"/>
      <c r="N954" s="15"/>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c r="BU954" s="11"/>
      <c r="BV954" s="11"/>
      <c r="BW954" s="11"/>
      <c r="BX954" s="11"/>
      <c r="BY954" s="11"/>
      <c r="BZ954" s="11"/>
      <c r="CA954" s="11"/>
      <c r="CB954" s="11"/>
      <c r="CC954" s="11"/>
      <c r="CD954" s="11"/>
    </row>
    <row r="955" spans="1:82" s="13" customFormat="1" x14ac:dyDescent="0.25">
      <c r="A955" s="18"/>
      <c r="B955" s="11"/>
      <c r="C955" s="15"/>
      <c r="D955" s="15"/>
      <c r="E955" s="15"/>
      <c r="F955" s="15"/>
      <c r="G955" s="15"/>
      <c r="H955" s="15"/>
      <c r="I955" s="20"/>
      <c r="J955" s="20"/>
      <c r="K955" s="20"/>
      <c r="L955" s="32"/>
      <c r="M955" s="15"/>
      <c r="N955" s="15"/>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c r="BU955" s="11"/>
      <c r="BV955" s="11"/>
      <c r="BW955" s="11"/>
      <c r="BX955" s="11"/>
      <c r="BY955" s="11"/>
      <c r="BZ955" s="11"/>
      <c r="CA955" s="11"/>
      <c r="CB955" s="11"/>
      <c r="CC955" s="11"/>
      <c r="CD955" s="11"/>
    </row>
    <row r="956" spans="1:82" s="13" customFormat="1" x14ac:dyDescent="0.25">
      <c r="A956" s="18"/>
      <c r="B956" s="11"/>
      <c r="C956" s="15"/>
      <c r="D956" s="15"/>
      <c r="E956" s="15"/>
      <c r="F956" s="15"/>
      <c r="G956" s="15"/>
      <c r="H956" s="15"/>
      <c r="I956" s="20"/>
      <c r="J956" s="20"/>
      <c r="K956" s="20"/>
      <c r="L956" s="32"/>
      <c r="M956" s="15"/>
      <c r="N956" s="15"/>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c r="BU956" s="11"/>
      <c r="BV956" s="11"/>
      <c r="BW956" s="11"/>
      <c r="BX956" s="11"/>
      <c r="BY956" s="11"/>
      <c r="BZ956" s="11"/>
      <c r="CA956" s="11"/>
      <c r="CB956" s="11"/>
      <c r="CC956" s="11"/>
      <c r="CD956" s="11"/>
    </row>
    <row r="957" spans="1:82" s="13" customFormat="1" x14ac:dyDescent="0.25">
      <c r="A957" s="18"/>
      <c r="B957" s="11"/>
      <c r="C957" s="15"/>
      <c r="D957" s="15"/>
      <c r="E957" s="15"/>
      <c r="F957" s="15"/>
      <c r="G957" s="15"/>
      <c r="H957" s="15"/>
      <c r="I957" s="20"/>
      <c r="J957" s="20"/>
      <c r="K957" s="20"/>
      <c r="L957" s="32"/>
      <c r="M957" s="15"/>
      <c r="N957" s="15"/>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c r="BU957" s="11"/>
      <c r="BV957" s="11"/>
      <c r="BW957" s="11"/>
      <c r="BX957" s="11"/>
      <c r="BY957" s="11"/>
      <c r="BZ957" s="11"/>
      <c r="CA957" s="11"/>
      <c r="CB957" s="11"/>
      <c r="CC957" s="11"/>
      <c r="CD957" s="11"/>
    </row>
    <row r="958" spans="1:82" s="13" customFormat="1" x14ac:dyDescent="0.25">
      <c r="A958" s="18"/>
      <c r="B958" s="11"/>
      <c r="C958" s="15"/>
      <c r="D958" s="15"/>
      <c r="E958" s="15"/>
      <c r="F958" s="15"/>
      <c r="G958" s="15"/>
      <c r="H958" s="15"/>
      <c r="I958" s="20"/>
      <c r="J958" s="20"/>
      <c r="K958" s="20"/>
      <c r="L958" s="32"/>
      <c r="M958" s="15"/>
      <c r="N958" s="15"/>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c r="BU958" s="11"/>
      <c r="BV958" s="11"/>
      <c r="BW958" s="11"/>
      <c r="BX958" s="11"/>
      <c r="BY958" s="11"/>
      <c r="BZ958" s="11"/>
      <c r="CA958" s="11"/>
      <c r="CB958" s="11"/>
      <c r="CC958" s="11"/>
      <c r="CD958" s="11"/>
    </row>
    <row r="959" spans="1:82" s="13" customFormat="1" x14ac:dyDescent="0.25">
      <c r="A959" s="18"/>
      <c r="B959" s="11"/>
      <c r="C959" s="15"/>
      <c r="D959" s="15"/>
      <c r="E959" s="15"/>
      <c r="F959" s="15"/>
      <c r="G959" s="15"/>
      <c r="H959" s="15"/>
      <c r="I959" s="20"/>
      <c r="J959" s="20"/>
      <c r="K959" s="20"/>
      <c r="L959" s="32"/>
      <c r="M959" s="15"/>
      <c r="N959" s="15"/>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c r="BU959" s="11"/>
      <c r="BV959" s="11"/>
      <c r="BW959" s="11"/>
      <c r="BX959" s="11"/>
      <c r="BY959" s="11"/>
      <c r="BZ959" s="11"/>
      <c r="CA959" s="11"/>
      <c r="CB959" s="11"/>
      <c r="CC959" s="11"/>
      <c r="CD959" s="11"/>
    </row>
    <row r="960" spans="1:82" s="13" customFormat="1" x14ac:dyDescent="0.25">
      <c r="A960" s="18"/>
      <c r="B960" s="11"/>
      <c r="C960" s="15"/>
      <c r="D960" s="15"/>
      <c r="E960" s="15"/>
      <c r="F960" s="15"/>
      <c r="G960" s="15"/>
      <c r="H960" s="15"/>
      <c r="I960" s="20"/>
      <c r="J960" s="20"/>
      <c r="K960" s="20"/>
      <c r="L960" s="32"/>
      <c r="M960" s="15"/>
      <c r="N960" s="15"/>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c r="BU960" s="11"/>
      <c r="BV960" s="11"/>
      <c r="BW960" s="11"/>
      <c r="BX960" s="11"/>
      <c r="BY960" s="11"/>
      <c r="BZ960" s="11"/>
      <c r="CA960" s="11"/>
      <c r="CB960" s="11"/>
      <c r="CC960" s="11"/>
      <c r="CD960" s="11"/>
    </row>
    <row r="961" spans="1:82" s="13" customFormat="1" x14ac:dyDescent="0.25">
      <c r="A961" s="18"/>
      <c r="B961" s="11"/>
      <c r="C961" s="15"/>
      <c r="D961" s="15"/>
      <c r="E961" s="15"/>
      <c r="F961" s="15"/>
      <c r="G961" s="15"/>
      <c r="H961" s="15"/>
      <c r="I961" s="20"/>
      <c r="J961" s="20"/>
      <c r="K961" s="20"/>
      <c r="L961" s="32"/>
      <c r="M961" s="15"/>
      <c r="N961" s="15"/>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c r="BU961" s="11"/>
      <c r="BV961" s="11"/>
      <c r="BW961" s="11"/>
      <c r="BX961" s="11"/>
      <c r="BY961" s="11"/>
      <c r="BZ961" s="11"/>
      <c r="CA961" s="11"/>
      <c r="CB961" s="11"/>
      <c r="CC961" s="11"/>
      <c r="CD961" s="11"/>
    </row>
    <row r="962" spans="1:82" s="13" customFormat="1" x14ac:dyDescent="0.25">
      <c r="A962" s="18"/>
      <c r="B962" s="11"/>
      <c r="C962" s="15"/>
      <c r="D962" s="15"/>
      <c r="E962" s="15"/>
      <c r="F962" s="15"/>
      <c r="G962" s="15"/>
      <c r="H962" s="15"/>
      <c r="I962" s="20"/>
      <c r="J962" s="20"/>
      <c r="K962" s="20"/>
      <c r="L962" s="32"/>
      <c r="M962" s="15"/>
      <c r="N962" s="15"/>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c r="BU962" s="11"/>
      <c r="BV962" s="11"/>
      <c r="BW962" s="11"/>
      <c r="BX962" s="11"/>
      <c r="BY962" s="11"/>
      <c r="BZ962" s="11"/>
      <c r="CA962" s="11"/>
      <c r="CB962" s="11"/>
      <c r="CC962" s="11"/>
      <c r="CD962" s="11"/>
    </row>
    <row r="963" spans="1:82" s="13" customFormat="1" x14ac:dyDescent="0.25">
      <c r="A963" s="18"/>
      <c r="B963" s="11"/>
      <c r="C963" s="15"/>
      <c r="D963" s="15"/>
      <c r="E963" s="15"/>
      <c r="F963" s="15"/>
      <c r="G963" s="15"/>
      <c r="H963" s="15"/>
      <c r="I963" s="20"/>
      <c r="J963" s="20"/>
      <c r="K963" s="20"/>
      <c r="L963" s="32"/>
      <c r="M963" s="15"/>
      <c r="N963" s="15"/>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c r="BU963" s="11"/>
      <c r="BV963" s="11"/>
      <c r="BW963" s="11"/>
      <c r="BX963" s="11"/>
      <c r="BY963" s="11"/>
      <c r="BZ963" s="11"/>
      <c r="CA963" s="11"/>
      <c r="CB963" s="11"/>
      <c r="CC963" s="11"/>
      <c r="CD963" s="11"/>
    </row>
    <row r="964" spans="1:82" s="13" customFormat="1" x14ac:dyDescent="0.25">
      <c r="A964" s="18"/>
      <c r="B964" s="11"/>
      <c r="C964" s="15"/>
      <c r="D964" s="15"/>
      <c r="E964" s="15"/>
      <c r="F964" s="15"/>
      <c r="G964" s="15"/>
      <c r="H964" s="15"/>
      <c r="I964" s="20"/>
      <c r="J964" s="20"/>
      <c r="K964" s="20"/>
      <c r="L964" s="32"/>
      <c r="M964" s="15"/>
      <c r="N964" s="15"/>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c r="BU964" s="11"/>
      <c r="BV964" s="11"/>
      <c r="BW964" s="11"/>
      <c r="BX964" s="11"/>
      <c r="BY964" s="11"/>
      <c r="BZ964" s="11"/>
      <c r="CA964" s="11"/>
      <c r="CB964" s="11"/>
      <c r="CC964" s="11"/>
      <c r="CD964" s="11"/>
    </row>
    <row r="965" spans="1:82" s="13" customFormat="1" x14ac:dyDescent="0.25">
      <c r="A965" s="18"/>
      <c r="B965" s="11"/>
      <c r="C965" s="15"/>
      <c r="D965" s="15"/>
      <c r="E965" s="15"/>
      <c r="F965" s="15"/>
      <c r="G965" s="15"/>
      <c r="H965" s="15"/>
      <c r="I965" s="20"/>
      <c r="J965" s="20"/>
      <c r="K965" s="20"/>
      <c r="L965" s="32"/>
      <c r="M965" s="15"/>
      <c r="N965" s="15"/>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c r="BU965" s="11"/>
      <c r="BV965" s="11"/>
      <c r="BW965" s="11"/>
      <c r="BX965" s="11"/>
      <c r="BY965" s="11"/>
      <c r="BZ965" s="11"/>
      <c r="CA965" s="11"/>
      <c r="CB965" s="11"/>
      <c r="CC965" s="11"/>
      <c r="CD965" s="11"/>
    </row>
    <row r="966" spans="1:82" s="13" customFormat="1" x14ac:dyDescent="0.25">
      <c r="A966" s="18"/>
      <c r="B966" s="11"/>
      <c r="C966" s="15"/>
      <c r="D966" s="15"/>
      <c r="E966" s="15"/>
      <c r="F966" s="15"/>
      <c r="G966" s="15"/>
      <c r="H966" s="15"/>
      <c r="I966" s="20"/>
      <c r="J966" s="20"/>
      <c r="K966" s="20"/>
      <c r="L966" s="32"/>
      <c r="M966" s="15"/>
      <c r="N966" s="15"/>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c r="BU966" s="11"/>
      <c r="BV966" s="11"/>
      <c r="BW966" s="11"/>
      <c r="BX966" s="11"/>
      <c r="BY966" s="11"/>
      <c r="BZ966" s="11"/>
      <c r="CA966" s="11"/>
      <c r="CB966" s="11"/>
      <c r="CC966" s="11"/>
      <c r="CD966" s="11"/>
    </row>
    <row r="967" spans="1:82" s="13" customFormat="1" x14ac:dyDescent="0.25">
      <c r="A967" s="18"/>
      <c r="B967" s="11"/>
      <c r="C967" s="15"/>
      <c r="D967" s="15"/>
      <c r="E967" s="15"/>
      <c r="F967" s="15"/>
      <c r="G967" s="15"/>
      <c r="H967" s="15"/>
      <c r="I967" s="20"/>
      <c r="J967" s="20"/>
      <c r="K967" s="20"/>
      <c r="L967" s="32"/>
      <c r="M967" s="15"/>
      <c r="N967" s="15"/>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c r="BU967" s="11"/>
      <c r="BV967" s="11"/>
      <c r="BW967" s="11"/>
      <c r="BX967" s="11"/>
      <c r="BY967" s="11"/>
      <c r="BZ967" s="11"/>
      <c r="CA967" s="11"/>
      <c r="CB967" s="11"/>
      <c r="CC967" s="11"/>
      <c r="CD967" s="11"/>
    </row>
    <row r="968" spans="1:82" s="13" customFormat="1" x14ac:dyDescent="0.25">
      <c r="A968" s="18"/>
      <c r="B968" s="11"/>
      <c r="C968" s="15"/>
      <c r="D968" s="15"/>
      <c r="E968" s="15"/>
      <c r="F968" s="15"/>
      <c r="G968" s="15"/>
      <c r="H968" s="15"/>
      <c r="I968" s="20"/>
      <c r="J968" s="20"/>
      <c r="K968" s="20"/>
      <c r="L968" s="32"/>
      <c r="M968" s="15"/>
      <c r="N968" s="15"/>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c r="BU968" s="11"/>
      <c r="BV968" s="11"/>
      <c r="BW968" s="11"/>
      <c r="BX968" s="11"/>
      <c r="BY968" s="11"/>
      <c r="BZ968" s="11"/>
      <c r="CA968" s="11"/>
      <c r="CB968" s="11"/>
      <c r="CC968" s="11"/>
      <c r="CD968" s="11"/>
    </row>
    <row r="969" spans="1:82" s="13" customFormat="1" x14ac:dyDescent="0.25">
      <c r="A969" s="18"/>
      <c r="B969" s="11"/>
      <c r="C969" s="15"/>
      <c r="D969" s="15"/>
      <c r="E969" s="15"/>
      <c r="F969" s="15"/>
      <c r="G969" s="15"/>
      <c r="H969" s="15"/>
      <c r="I969" s="20"/>
      <c r="J969" s="20"/>
      <c r="K969" s="20"/>
      <c r="L969" s="32"/>
      <c r="M969" s="15"/>
      <c r="N969" s="15"/>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c r="BU969" s="11"/>
      <c r="BV969" s="11"/>
      <c r="BW969" s="11"/>
      <c r="BX969" s="11"/>
      <c r="BY969" s="11"/>
      <c r="BZ969" s="11"/>
      <c r="CA969" s="11"/>
      <c r="CB969" s="11"/>
      <c r="CC969" s="11"/>
      <c r="CD969" s="11"/>
    </row>
    <row r="970" spans="1:82" s="13" customFormat="1" x14ac:dyDescent="0.25">
      <c r="A970" s="18"/>
      <c r="B970" s="11"/>
      <c r="C970" s="15"/>
      <c r="D970" s="15"/>
      <c r="E970" s="15"/>
      <c r="F970" s="15"/>
      <c r="G970" s="15"/>
      <c r="H970" s="15"/>
      <c r="I970" s="20"/>
      <c r="J970" s="20"/>
      <c r="K970" s="20"/>
      <c r="L970" s="32"/>
      <c r="M970" s="15"/>
      <c r="N970" s="15"/>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c r="BU970" s="11"/>
      <c r="BV970" s="11"/>
      <c r="BW970" s="11"/>
      <c r="BX970" s="11"/>
      <c r="BY970" s="11"/>
      <c r="BZ970" s="11"/>
      <c r="CA970" s="11"/>
      <c r="CB970" s="11"/>
      <c r="CC970" s="11"/>
      <c r="CD970" s="11"/>
    </row>
    <row r="971" spans="1:82" s="13" customFormat="1" x14ac:dyDescent="0.25">
      <c r="A971" s="18"/>
      <c r="B971" s="11"/>
      <c r="C971" s="15"/>
      <c r="D971" s="15"/>
      <c r="E971" s="15"/>
      <c r="F971" s="15"/>
      <c r="G971" s="15"/>
      <c r="H971" s="15"/>
      <c r="I971" s="20"/>
      <c r="J971" s="20"/>
      <c r="K971" s="20"/>
      <c r="L971" s="32"/>
      <c r="M971" s="15"/>
      <c r="N971" s="15"/>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c r="BU971" s="11"/>
      <c r="BV971" s="11"/>
      <c r="BW971" s="11"/>
      <c r="BX971" s="11"/>
      <c r="BY971" s="11"/>
      <c r="BZ971" s="11"/>
      <c r="CA971" s="11"/>
      <c r="CB971" s="11"/>
      <c r="CC971" s="11"/>
      <c r="CD971" s="11"/>
    </row>
    <row r="972" spans="1:82" s="13" customFormat="1" x14ac:dyDescent="0.25">
      <c r="A972" s="18"/>
      <c r="B972" s="11"/>
      <c r="C972" s="15"/>
      <c r="D972" s="15"/>
      <c r="E972" s="15"/>
      <c r="F972" s="15"/>
      <c r="G972" s="15"/>
      <c r="H972" s="15"/>
      <c r="I972" s="20"/>
      <c r="J972" s="20"/>
      <c r="K972" s="20"/>
      <c r="L972" s="32"/>
      <c r="M972" s="15"/>
      <c r="N972" s="15"/>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c r="BU972" s="11"/>
      <c r="BV972" s="11"/>
      <c r="BW972" s="11"/>
      <c r="BX972" s="11"/>
      <c r="BY972" s="11"/>
      <c r="BZ972" s="11"/>
      <c r="CA972" s="11"/>
      <c r="CB972" s="11"/>
      <c r="CC972" s="11"/>
      <c r="CD972" s="11"/>
    </row>
    <row r="973" spans="1:82" s="13" customFormat="1" x14ac:dyDescent="0.25">
      <c r="A973" s="18"/>
      <c r="B973" s="11"/>
      <c r="C973" s="15"/>
      <c r="D973" s="15"/>
      <c r="E973" s="15"/>
      <c r="F973" s="15"/>
      <c r="G973" s="15"/>
      <c r="H973" s="15"/>
      <c r="I973" s="20"/>
      <c r="J973" s="20"/>
      <c r="K973" s="20"/>
      <c r="L973" s="32"/>
      <c r="M973" s="15"/>
      <c r="N973" s="15"/>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c r="BU973" s="11"/>
      <c r="BV973" s="11"/>
      <c r="BW973" s="11"/>
      <c r="BX973" s="11"/>
      <c r="BY973" s="11"/>
      <c r="BZ973" s="11"/>
      <c r="CA973" s="11"/>
      <c r="CB973" s="11"/>
      <c r="CC973" s="11"/>
      <c r="CD973" s="11"/>
    </row>
    <row r="974" spans="1:82" s="13" customFormat="1" x14ac:dyDescent="0.25">
      <c r="A974" s="18"/>
      <c r="B974" s="11"/>
      <c r="C974" s="15"/>
      <c r="D974" s="15"/>
      <c r="E974" s="15"/>
      <c r="F974" s="15"/>
      <c r="G974" s="15"/>
      <c r="H974" s="15"/>
      <c r="I974" s="20"/>
      <c r="J974" s="20"/>
      <c r="K974" s="20"/>
      <c r="L974" s="32"/>
      <c r="M974" s="15"/>
      <c r="N974" s="15"/>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c r="BU974" s="11"/>
      <c r="BV974" s="11"/>
      <c r="BW974" s="11"/>
      <c r="BX974" s="11"/>
      <c r="BY974" s="11"/>
      <c r="BZ974" s="11"/>
      <c r="CA974" s="11"/>
      <c r="CB974" s="11"/>
      <c r="CC974" s="11"/>
      <c r="CD974" s="11"/>
    </row>
    <row r="975" spans="1:82" s="13" customFormat="1" x14ac:dyDescent="0.25">
      <c r="A975" s="18"/>
      <c r="B975" s="11"/>
      <c r="C975" s="15"/>
      <c r="D975" s="15"/>
      <c r="E975" s="15"/>
      <c r="F975" s="15"/>
      <c r="G975" s="15"/>
      <c r="H975" s="15"/>
      <c r="I975" s="20"/>
      <c r="J975" s="20"/>
      <c r="K975" s="20"/>
      <c r="L975" s="32"/>
      <c r="M975" s="15"/>
      <c r="N975" s="15"/>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c r="BU975" s="11"/>
      <c r="BV975" s="11"/>
      <c r="BW975" s="11"/>
      <c r="BX975" s="11"/>
      <c r="BY975" s="11"/>
      <c r="BZ975" s="11"/>
      <c r="CA975" s="11"/>
      <c r="CB975" s="11"/>
      <c r="CC975" s="11"/>
      <c r="CD975" s="11"/>
    </row>
    <row r="976" spans="1:82" s="13" customFormat="1" x14ac:dyDescent="0.25">
      <c r="A976" s="18"/>
      <c r="B976" s="11"/>
      <c r="C976" s="15"/>
      <c r="D976" s="15"/>
      <c r="E976" s="15"/>
      <c r="F976" s="15"/>
      <c r="G976" s="15"/>
      <c r="H976" s="15"/>
      <c r="I976" s="20"/>
      <c r="J976" s="20"/>
      <c r="K976" s="20"/>
      <c r="L976" s="32"/>
      <c r="M976" s="15"/>
      <c r="N976" s="15"/>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c r="BU976" s="11"/>
      <c r="BV976" s="11"/>
      <c r="BW976" s="11"/>
      <c r="BX976" s="11"/>
      <c r="BY976" s="11"/>
      <c r="BZ976" s="11"/>
      <c r="CA976" s="11"/>
      <c r="CB976" s="11"/>
      <c r="CC976" s="11"/>
      <c r="CD976" s="11"/>
    </row>
    <row r="977" spans="1:82" s="13" customFormat="1" x14ac:dyDescent="0.25">
      <c r="A977" s="18"/>
      <c r="B977" s="11"/>
      <c r="C977" s="15"/>
      <c r="D977" s="15"/>
      <c r="E977" s="15"/>
      <c r="F977" s="15"/>
      <c r="G977" s="15"/>
      <c r="H977" s="15"/>
      <c r="I977" s="20"/>
      <c r="J977" s="20"/>
      <c r="K977" s="20"/>
      <c r="L977" s="32"/>
      <c r="M977" s="15"/>
      <c r="N977" s="15"/>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c r="BU977" s="11"/>
      <c r="BV977" s="11"/>
      <c r="BW977" s="11"/>
      <c r="BX977" s="11"/>
      <c r="BY977" s="11"/>
      <c r="BZ977" s="11"/>
      <c r="CA977" s="11"/>
      <c r="CB977" s="11"/>
      <c r="CC977" s="11"/>
      <c r="CD977" s="11"/>
    </row>
    <row r="978" spans="1:82" s="13" customFormat="1" x14ac:dyDescent="0.25">
      <c r="A978" s="18"/>
      <c r="B978" s="11"/>
      <c r="C978" s="15"/>
      <c r="D978" s="15"/>
      <c r="E978" s="15"/>
      <c r="F978" s="15"/>
      <c r="G978" s="15"/>
      <c r="H978" s="15"/>
      <c r="I978" s="20"/>
      <c r="J978" s="20"/>
      <c r="K978" s="20"/>
      <c r="L978" s="32"/>
      <c r="M978" s="15"/>
      <c r="N978" s="15"/>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c r="BU978" s="11"/>
      <c r="BV978" s="11"/>
      <c r="BW978" s="11"/>
      <c r="BX978" s="11"/>
      <c r="BY978" s="11"/>
      <c r="BZ978" s="11"/>
      <c r="CA978" s="11"/>
      <c r="CB978" s="11"/>
      <c r="CC978" s="11"/>
      <c r="CD978" s="11"/>
    </row>
    <row r="979" spans="1:82" s="13" customFormat="1" x14ac:dyDescent="0.25">
      <c r="A979" s="18"/>
      <c r="B979" s="11"/>
      <c r="C979" s="15"/>
      <c r="D979" s="15"/>
      <c r="E979" s="15"/>
      <c r="F979" s="15"/>
      <c r="G979" s="15"/>
      <c r="H979" s="15"/>
      <c r="I979" s="20"/>
      <c r="J979" s="20"/>
      <c r="K979" s="20"/>
      <c r="L979" s="32"/>
      <c r="M979" s="15"/>
      <c r="N979" s="15"/>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c r="BU979" s="11"/>
      <c r="BV979" s="11"/>
      <c r="BW979" s="11"/>
      <c r="BX979" s="11"/>
      <c r="BY979" s="11"/>
      <c r="BZ979" s="11"/>
      <c r="CA979" s="11"/>
      <c r="CB979" s="11"/>
      <c r="CC979" s="11"/>
      <c r="CD979" s="11"/>
    </row>
    <row r="980" spans="1:82" s="13" customFormat="1" x14ac:dyDescent="0.25">
      <c r="A980" s="18"/>
      <c r="B980" s="11"/>
      <c r="C980" s="15"/>
      <c r="D980" s="15"/>
      <c r="E980" s="15"/>
      <c r="F980" s="15"/>
      <c r="G980" s="15"/>
      <c r="H980" s="15"/>
      <c r="I980" s="20"/>
      <c r="J980" s="20"/>
      <c r="K980" s="20"/>
      <c r="L980" s="32"/>
      <c r="M980" s="15"/>
      <c r="N980" s="15"/>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c r="BU980" s="11"/>
      <c r="BV980" s="11"/>
      <c r="BW980" s="11"/>
      <c r="BX980" s="11"/>
      <c r="BY980" s="11"/>
      <c r="BZ980" s="11"/>
      <c r="CA980" s="11"/>
      <c r="CB980" s="11"/>
      <c r="CC980" s="11"/>
      <c r="CD980" s="11"/>
    </row>
    <row r="981" spans="1:82" s="13" customFormat="1" x14ac:dyDescent="0.25">
      <c r="A981" s="18"/>
      <c r="B981" s="11"/>
      <c r="C981" s="15"/>
      <c r="D981" s="15"/>
      <c r="E981" s="15"/>
      <c r="F981" s="15"/>
      <c r="G981" s="15"/>
      <c r="H981" s="15"/>
      <c r="I981" s="20"/>
      <c r="J981" s="20"/>
      <c r="K981" s="20"/>
      <c r="L981" s="32"/>
      <c r="M981" s="15"/>
      <c r="N981" s="15"/>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c r="BU981" s="11"/>
      <c r="BV981" s="11"/>
      <c r="BW981" s="11"/>
      <c r="BX981" s="11"/>
      <c r="BY981" s="11"/>
      <c r="BZ981" s="11"/>
      <c r="CA981" s="11"/>
      <c r="CB981" s="11"/>
      <c r="CC981" s="11"/>
      <c r="CD981" s="11"/>
    </row>
    <row r="982" spans="1:82" s="13" customFormat="1" x14ac:dyDescent="0.25">
      <c r="A982" s="18"/>
      <c r="B982" s="11"/>
      <c r="C982" s="15"/>
      <c r="D982" s="15"/>
      <c r="E982" s="15"/>
      <c r="F982" s="15"/>
      <c r="G982" s="15"/>
      <c r="H982" s="15"/>
      <c r="I982" s="20"/>
      <c r="J982" s="20"/>
      <c r="K982" s="20"/>
      <c r="L982" s="32"/>
      <c r="M982" s="15"/>
      <c r="N982" s="15"/>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c r="BU982" s="11"/>
      <c r="BV982" s="11"/>
      <c r="BW982" s="11"/>
      <c r="BX982" s="11"/>
      <c r="BY982" s="11"/>
      <c r="BZ982" s="11"/>
      <c r="CA982" s="11"/>
      <c r="CB982" s="11"/>
      <c r="CC982" s="11"/>
      <c r="CD982" s="11"/>
    </row>
    <row r="983" spans="1:82" s="13" customFormat="1" x14ac:dyDescent="0.25">
      <c r="A983" s="18"/>
      <c r="B983" s="11"/>
      <c r="C983" s="15"/>
      <c r="D983" s="15"/>
      <c r="E983" s="15"/>
      <c r="F983" s="15"/>
      <c r="G983" s="15"/>
      <c r="H983" s="15"/>
      <c r="I983" s="20"/>
      <c r="J983" s="20"/>
      <c r="K983" s="20"/>
      <c r="L983" s="32"/>
      <c r="M983" s="15"/>
      <c r="N983" s="15"/>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c r="BU983" s="11"/>
      <c r="BV983" s="11"/>
      <c r="BW983" s="11"/>
      <c r="BX983" s="11"/>
      <c r="BY983" s="11"/>
      <c r="BZ983" s="11"/>
      <c r="CA983" s="11"/>
      <c r="CB983" s="11"/>
      <c r="CC983" s="11"/>
      <c r="CD983" s="11"/>
    </row>
    <row r="984" spans="1:82" s="13" customFormat="1" x14ac:dyDescent="0.25">
      <c r="A984" s="18"/>
      <c r="B984" s="11"/>
      <c r="C984" s="15"/>
      <c r="D984" s="15"/>
      <c r="E984" s="15"/>
      <c r="F984" s="15"/>
      <c r="G984" s="15"/>
      <c r="H984" s="15"/>
      <c r="I984" s="20"/>
      <c r="J984" s="20"/>
      <c r="K984" s="20"/>
      <c r="L984" s="32"/>
      <c r="M984" s="15"/>
      <c r="N984" s="15"/>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c r="BU984" s="11"/>
      <c r="BV984" s="11"/>
      <c r="BW984" s="11"/>
      <c r="BX984" s="11"/>
      <c r="BY984" s="11"/>
      <c r="BZ984" s="11"/>
      <c r="CA984" s="11"/>
      <c r="CB984" s="11"/>
      <c r="CC984" s="11"/>
      <c r="CD984" s="11"/>
    </row>
    <row r="985" spans="1:82" s="13" customFormat="1" x14ac:dyDescent="0.25">
      <c r="A985" s="18"/>
      <c r="B985" s="11"/>
      <c r="C985" s="15"/>
      <c r="D985" s="15"/>
      <c r="E985" s="15"/>
      <c r="F985" s="15"/>
      <c r="G985" s="15"/>
      <c r="H985" s="15"/>
      <c r="I985" s="20"/>
      <c r="J985" s="20"/>
      <c r="K985" s="20"/>
      <c r="L985" s="32"/>
      <c r="M985" s="15"/>
      <c r="N985" s="15"/>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c r="BU985" s="11"/>
      <c r="BV985" s="11"/>
      <c r="BW985" s="11"/>
      <c r="BX985" s="11"/>
      <c r="BY985" s="11"/>
      <c r="BZ985" s="11"/>
      <c r="CA985" s="11"/>
      <c r="CB985" s="11"/>
      <c r="CC985" s="11"/>
      <c r="CD985" s="11"/>
    </row>
    <row r="986" spans="1:82" s="13" customFormat="1" x14ac:dyDescent="0.25">
      <c r="A986" s="18"/>
      <c r="B986" s="11"/>
      <c r="C986" s="15"/>
      <c r="D986" s="15"/>
      <c r="E986" s="15"/>
      <c r="F986" s="15"/>
      <c r="G986" s="15"/>
      <c r="H986" s="15"/>
      <c r="I986" s="20"/>
      <c r="J986" s="20"/>
      <c r="K986" s="20"/>
      <c r="L986" s="32"/>
      <c r="M986" s="15"/>
      <c r="N986" s="15"/>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c r="BU986" s="11"/>
      <c r="BV986" s="11"/>
      <c r="BW986" s="11"/>
      <c r="BX986" s="11"/>
      <c r="BY986" s="11"/>
      <c r="BZ986" s="11"/>
      <c r="CA986" s="11"/>
      <c r="CB986" s="11"/>
      <c r="CC986" s="11"/>
      <c r="CD986" s="11"/>
    </row>
    <row r="987" spans="1:82" s="13" customFormat="1" x14ac:dyDescent="0.25">
      <c r="A987" s="18"/>
      <c r="B987" s="11"/>
      <c r="C987" s="15"/>
      <c r="D987" s="15"/>
      <c r="E987" s="15"/>
      <c r="F987" s="15"/>
      <c r="G987" s="15"/>
      <c r="H987" s="15"/>
      <c r="I987" s="20"/>
      <c r="J987" s="20"/>
      <c r="K987" s="20"/>
      <c r="L987" s="32"/>
      <c r="M987" s="15"/>
      <c r="N987" s="15"/>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c r="BU987" s="11"/>
      <c r="BV987" s="11"/>
      <c r="BW987" s="11"/>
      <c r="BX987" s="11"/>
      <c r="BY987" s="11"/>
      <c r="BZ987" s="11"/>
      <c r="CA987" s="11"/>
      <c r="CB987" s="11"/>
      <c r="CC987" s="11"/>
      <c r="CD987" s="11"/>
    </row>
    <row r="988" spans="1:82" s="13" customFormat="1" x14ac:dyDescent="0.25">
      <c r="A988" s="18"/>
      <c r="B988" s="11"/>
      <c r="C988" s="15"/>
      <c r="D988" s="15"/>
      <c r="E988" s="15"/>
      <c r="F988" s="15"/>
      <c r="G988" s="15"/>
      <c r="H988" s="15"/>
      <c r="I988" s="20"/>
      <c r="J988" s="20"/>
      <c r="K988" s="20"/>
      <c r="L988" s="32"/>
      <c r="M988" s="15"/>
      <c r="N988" s="15"/>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c r="BU988" s="11"/>
      <c r="BV988" s="11"/>
      <c r="BW988" s="11"/>
      <c r="BX988" s="11"/>
      <c r="BY988" s="11"/>
      <c r="BZ988" s="11"/>
      <c r="CA988" s="11"/>
      <c r="CB988" s="11"/>
      <c r="CC988" s="11"/>
      <c r="CD988" s="11"/>
    </row>
    <row r="989" spans="1:82" s="13" customFormat="1" x14ac:dyDescent="0.25">
      <c r="A989" s="18"/>
      <c r="B989" s="11"/>
      <c r="C989" s="15"/>
      <c r="D989" s="15"/>
      <c r="E989" s="15"/>
      <c r="F989" s="15"/>
      <c r="G989" s="15"/>
      <c r="H989" s="15"/>
      <c r="I989" s="20"/>
      <c r="J989" s="20"/>
      <c r="K989" s="20"/>
      <c r="L989" s="32"/>
      <c r="M989" s="15"/>
      <c r="N989" s="15"/>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c r="BU989" s="11"/>
      <c r="BV989" s="11"/>
      <c r="BW989" s="11"/>
      <c r="BX989" s="11"/>
      <c r="BY989" s="11"/>
      <c r="BZ989" s="11"/>
      <c r="CA989" s="11"/>
      <c r="CB989" s="11"/>
      <c r="CC989" s="11"/>
      <c r="CD989" s="11"/>
    </row>
    <row r="990" spans="1:82" s="13" customFormat="1" x14ac:dyDescent="0.25">
      <c r="A990" s="18"/>
      <c r="B990" s="11"/>
      <c r="C990" s="15"/>
      <c r="D990" s="15"/>
      <c r="E990" s="15"/>
      <c r="F990" s="15"/>
      <c r="G990" s="15"/>
      <c r="H990" s="15"/>
      <c r="I990" s="20"/>
      <c r="J990" s="20"/>
      <c r="K990" s="20"/>
      <c r="L990" s="32"/>
      <c r="M990" s="15"/>
      <c r="N990" s="15"/>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c r="BU990" s="11"/>
      <c r="BV990" s="11"/>
      <c r="BW990" s="11"/>
      <c r="BX990" s="11"/>
      <c r="BY990" s="11"/>
      <c r="BZ990" s="11"/>
      <c r="CA990" s="11"/>
      <c r="CB990" s="11"/>
      <c r="CC990" s="11"/>
      <c r="CD990" s="11"/>
    </row>
    <row r="991" spans="1:82" s="13" customFormat="1" x14ac:dyDescent="0.25">
      <c r="A991" s="18"/>
      <c r="B991" s="11"/>
      <c r="C991" s="15"/>
      <c r="D991" s="15"/>
      <c r="E991" s="15"/>
      <c r="F991" s="15"/>
      <c r="G991" s="15"/>
      <c r="H991" s="15"/>
      <c r="I991" s="20"/>
      <c r="J991" s="20"/>
      <c r="K991" s="20"/>
      <c r="L991" s="32"/>
      <c r="M991" s="15"/>
      <c r="N991" s="15"/>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c r="BU991" s="11"/>
      <c r="BV991" s="11"/>
      <c r="BW991" s="11"/>
      <c r="BX991" s="11"/>
      <c r="BY991" s="11"/>
      <c r="BZ991" s="11"/>
      <c r="CA991" s="11"/>
      <c r="CB991" s="11"/>
      <c r="CC991" s="11"/>
      <c r="CD991" s="11"/>
    </row>
    <row r="992" spans="1:82" s="13" customFormat="1" x14ac:dyDescent="0.25">
      <c r="A992" s="18"/>
      <c r="B992" s="11"/>
      <c r="C992" s="15"/>
      <c r="D992" s="15"/>
      <c r="E992" s="15"/>
      <c r="F992" s="15"/>
      <c r="G992" s="15"/>
      <c r="H992" s="15"/>
      <c r="I992" s="20"/>
      <c r="J992" s="20"/>
      <c r="K992" s="20"/>
      <c r="L992" s="32"/>
      <c r="M992" s="15"/>
      <c r="N992" s="15"/>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c r="BU992" s="11"/>
      <c r="BV992" s="11"/>
      <c r="BW992" s="11"/>
      <c r="BX992" s="11"/>
      <c r="BY992" s="11"/>
      <c r="BZ992" s="11"/>
      <c r="CA992" s="11"/>
      <c r="CB992" s="11"/>
      <c r="CC992" s="11"/>
      <c r="CD992" s="11"/>
    </row>
    <row r="993" spans="1:82" s="13" customFormat="1" x14ac:dyDescent="0.25">
      <c r="A993" s="18"/>
      <c r="B993" s="11"/>
      <c r="C993" s="15"/>
      <c r="D993" s="15"/>
      <c r="E993" s="15"/>
      <c r="F993" s="15"/>
      <c r="G993" s="15"/>
      <c r="H993" s="15"/>
      <c r="I993" s="20"/>
      <c r="J993" s="20"/>
      <c r="K993" s="20"/>
      <c r="L993" s="32"/>
      <c r="M993" s="15"/>
      <c r="N993" s="15"/>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c r="BU993" s="11"/>
      <c r="BV993" s="11"/>
      <c r="BW993" s="11"/>
      <c r="BX993" s="11"/>
      <c r="BY993" s="11"/>
      <c r="BZ993" s="11"/>
      <c r="CA993" s="11"/>
      <c r="CB993" s="11"/>
      <c r="CC993" s="11"/>
      <c r="CD993" s="11"/>
    </row>
    <row r="994" spans="1:82" s="13" customFormat="1" x14ac:dyDescent="0.25">
      <c r="A994" s="18"/>
      <c r="B994" s="11"/>
      <c r="C994" s="15"/>
      <c r="D994" s="15"/>
      <c r="E994" s="15"/>
      <c r="F994" s="15"/>
      <c r="G994" s="15"/>
      <c r="H994" s="15"/>
      <c r="I994" s="20"/>
      <c r="J994" s="20"/>
      <c r="K994" s="20"/>
      <c r="L994" s="32"/>
      <c r="M994" s="15"/>
      <c r="N994" s="15"/>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c r="BU994" s="11"/>
      <c r="BV994" s="11"/>
      <c r="BW994" s="11"/>
      <c r="BX994" s="11"/>
      <c r="BY994" s="11"/>
      <c r="BZ994" s="11"/>
      <c r="CA994" s="11"/>
      <c r="CB994" s="11"/>
      <c r="CC994" s="11"/>
      <c r="CD994" s="11"/>
    </row>
    <row r="995" spans="1:82" s="13" customFormat="1" x14ac:dyDescent="0.25">
      <c r="A995" s="18"/>
      <c r="B995" s="11"/>
      <c r="C995" s="15"/>
      <c r="D995" s="15"/>
      <c r="E995" s="15"/>
      <c r="F995" s="15"/>
      <c r="G995" s="15"/>
      <c r="H995" s="15"/>
      <c r="I995" s="20"/>
      <c r="J995" s="20"/>
      <c r="K995" s="20"/>
      <c r="L995" s="32"/>
      <c r="M995" s="15"/>
      <c r="N995" s="15"/>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c r="BU995" s="11"/>
      <c r="BV995" s="11"/>
      <c r="BW995" s="11"/>
      <c r="BX995" s="11"/>
      <c r="BY995" s="11"/>
      <c r="BZ995" s="11"/>
      <c r="CA995" s="11"/>
      <c r="CB995" s="11"/>
      <c r="CC995" s="11"/>
      <c r="CD995" s="11"/>
    </row>
    <row r="996" spans="1:82" s="13" customFormat="1" x14ac:dyDescent="0.25">
      <c r="A996" s="18"/>
      <c r="B996" s="11"/>
      <c r="C996" s="15"/>
      <c r="D996" s="15"/>
      <c r="E996" s="15"/>
      <c r="F996" s="15"/>
      <c r="G996" s="15"/>
      <c r="H996" s="15"/>
      <c r="I996" s="20"/>
      <c r="J996" s="20"/>
      <c r="K996" s="20"/>
      <c r="L996" s="32"/>
      <c r="M996" s="15"/>
      <c r="N996" s="15"/>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c r="BU996" s="11"/>
      <c r="BV996" s="11"/>
      <c r="BW996" s="11"/>
      <c r="BX996" s="11"/>
      <c r="BY996" s="11"/>
      <c r="BZ996" s="11"/>
      <c r="CA996" s="11"/>
      <c r="CB996" s="11"/>
      <c r="CC996" s="11"/>
      <c r="CD996" s="11"/>
    </row>
    <row r="997" spans="1:82" s="13" customFormat="1" x14ac:dyDescent="0.25">
      <c r="A997" s="18"/>
      <c r="B997" s="11"/>
      <c r="C997" s="15"/>
      <c r="D997" s="15"/>
      <c r="E997" s="15"/>
      <c r="F997" s="15"/>
      <c r="G997" s="15"/>
      <c r="H997" s="15"/>
      <c r="I997" s="20"/>
      <c r="J997" s="20"/>
      <c r="K997" s="20"/>
      <c r="L997" s="32"/>
      <c r="M997" s="15"/>
      <c r="N997" s="15"/>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c r="BU997" s="11"/>
      <c r="BV997" s="11"/>
      <c r="BW997" s="11"/>
      <c r="BX997" s="11"/>
      <c r="BY997" s="11"/>
      <c r="BZ997" s="11"/>
      <c r="CA997" s="11"/>
      <c r="CB997" s="11"/>
      <c r="CC997" s="11"/>
      <c r="CD997" s="11"/>
    </row>
    <row r="998" spans="1:82" s="13" customFormat="1" x14ac:dyDescent="0.25">
      <c r="A998" s="18"/>
      <c r="B998" s="11"/>
      <c r="C998" s="15"/>
      <c r="D998" s="15"/>
      <c r="E998" s="15"/>
      <c r="F998" s="15"/>
      <c r="G998" s="15"/>
      <c r="H998" s="15"/>
      <c r="I998" s="20"/>
      <c r="J998" s="20"/>
      <c r="K998" s="20"/>
      <c r="L998" s="32"/>
      <c r="M998" s="15"/>
      <c r="N998" s="15"/>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c r="BU998" s="11"/>
      <c r="BV998" s="11"/>
      <c r="BW998" s="11"/>
      <c r="BX998" s="11"/>
      <c r="BY998" s="11"/>
      <c r="BZ998" s="11"/>
      <c r="CA998" s="11"/>
      <c r="CB998" s="11"/>
      <c r="CC998" s="11"/>
      <c r="CD998" s="11"/>
    </row>
    <row r="999" spans="1:82" s="13" customFormat="1" x14ac:dyDescent="0.25">
      <c r="A999" s="18"/>
      <c r="B999" s="11"/>
      <c r="C999" s="15"/>
      <c r="D999" s="15"/>
      <c r="E999" s="15"/>
      <c r="F999" s="15"/>
      <c r="G999" s="15"/>
      <c r="H999" s="15"/>
      <c r="I999" s="20"/>
      <c r="J999" s="20"/>
      <c r="K999" s="20"/>
      <c r="L999" s="32"/>
      <c r="M999" s="15"/>
      <c r="N999" s="15"/>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c r="BU999" s="11"/>
      <c r="BV999" s="11"/>
      <c r="BW999" s="11"/>
      <c r="BX999" s="11"/>
      <c r="BY999" s="11"/>
      <c r="BZ999" s="11"/>
      <c r="CA999" s="11"/>
      <c r="CB999" s="11"/>
      <c r="CC999" s="11"/>
      <c r="CD999" s="11"/>
    </row>
    <row r="1000" spans="1:82" s="13" customFormat="1" x14ac:dyDescent="0.25">
      <c r="A1000" s="18"/>
      <c r="B1000" s="11"/>
      <c r="C1000" s="15"/>
      <c r="D1000" s="15"/>
      <c r="E1000" s="15"/>
      <c r="F1000" s="15"/>
      <c r="G1000" s="15"/>
      <c r="H1000" s="15"/>
      <c r="I1000" s="20"/>
      <c r="J1000" s="20"/>
      <c r="K1000" s="20"/>
      <c r="L1000" s="32"/>
      <c r="M1000" s="15"/>
      <c r="N1000" s="15"/>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c r="BU1000" s="11"/>
      <c r="BV1000" s="11"/>
      <c r="BW1000" s="11"/>
      <c r="BX1000" s="11"/>
      <c r="BY1000" s="11"/>
      <c r="BZ1000" s="11"/>
      <c r="CA1000" s="11"/>
      <c r="CB1000" s="11"/>
      <c r="CC1000" s="11"/>
      <c r="CD1000" s="11"/>
    </row>
    <row r="1001" spans="1:82" s="13" customFormat="1" x14ac:dyDescent="0.25">
      <c r="A1001" s="18"/>
      <c r="B1001" s="11"/>
      <c r="C1001" s="15"/>
      <c r="D1001" s="15"/>
      <c r="E1001" s="15"/>
      <c r="F1001" s="15"/>
      <c r="G1001" s="15"/>
      <c r="H1001" s="15"/>
      <c r="I1001" s="20"/>
      <c r="J1001" s="20"/>
      <c r="K1001" s="20"/>
      <c r="L1001" s="32"/>
      <c r="M1001" s="15"/>
      <c r="N1001" s="15"/>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c r="BM1001" s="11"/>
      <c r="BN1001" s="11"/>
      <c r="BO1001" s="11"/>
      <c r="BP1001" s="11"/>
      <c r="BQ1001" s="11"/>
      <c r="BR1001" s="11"/>
      <c r="BS1001" s="11"/>
      <c r="BT1001" s="11"/>
      <c r="BU1001" s="11"/>
      <c r="BV1001" s="11"/>
      <c r="BW1001" s="11"/>
      <c r="BX1001" s="11"/>
      <c r="BY1001" s="11"/>
      <c r="BZ1001" s="11"/>
      <c r="CA1001" s="11"/>
      <c r="CB1001" s="11"/>
      <c r="CC1001" s="11"/>
      <c r="CD1001" s="11"/>
    </row>
    <row r="1002" spans="1:82" s="13" customFormat="1" x14ac:dyDescent="0.25">
      <c r="A1002" s="18"/>
      <c r="B1002" s="11"/>
      <c r="C1002" s="15"/>
      <c r="D1002" s="15"/>
      <c r="E1002" s="15"/>
      <c r="F1002" s="15"/>
      <c r="G1002" s="15"/>
      <c r="H1002" s="15"/>
      <c r="I1002" s="20"/>
      <c r="J1002" s="20"/>
      <c r="K1002" s="20"/>
      <c r="L1002" s="32"/>
      <c r="M1002" s="15"/>
      <c r="N1002" s="15"/>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c r="BP1002" s="11"/>
      <c r="BQ1002" s="11"/>
      <c r="BR1002" s="11"/>
      <c r="BS1002" s="11"/>
      <c r="BT1002" s="11"/>
      <c r="BU1002" s="11"/>
      <c r="BV1002" s="11"/>
      <c r="BW1002" s="11"/>
      <c r="BX1002" s="11"/>
      <c r="BY1002" s="11"/>
      <c r="BZ1002" s="11"/>
      <c r="CA1002" s="11"/>
      <c r="CB1002" s="11"/>
      <c r="CC1002" s="11"/>
      <c r="CD1002" s="11"/>
    </row>
    <row r="1003" spans="1:82" s="13" customFormat="1" x14ac:dyDescent="0.25">
      <c r="A1003" s="18"/>
      <c r="B1003" s="11"/>
      <c r="C1003" s="15"/>
      <c r="D1003" s="15"/>
      <c r="E1003" s="15"/>
      <c r="F1003" s="15"/>
      <c r="G1003" s="15"/>
      <c r="H1003" s="15"/>
      <c r="I1003" s="20"/>
      <c r="J1003" s="20"/>
      <c r="K1003" s="20"/>
      <c r="L1003" s="32"/>
      <c r="M1003" s="15"/>
      <c r="N1003" s="15"/>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c r="BM1003" s="11"/>
      <c r="BN1003" s="11"/>
      <c r="BO1003" s="11"/>
      <c r="BP1003" s="11"/>
      <c r="BQ1003" s="11"/>
      <c r="BR1003" s="11"/>
      <c r="BS1003" s="11"/>
      <c r="BT1003" s="11"/>
      <c r="BU1003" s="11"/>
      <c r="BV1003" s="11"/>
      <c r="BW1003" s="11"/>
      <c r="BX1003" s="11"/>
      <c r="BY1003" s="11"/>
      <c r="BZ1003" s="11"/>
      <c r="CA1003" s="11"/>
      <c r="CB1003" s="11"/>
      <c r="CC1003" s="11"/>
      <c r="CD1003" s="11"/>
    </row>
    <row r="1004" spans="1:82" s="13" customFormat="1" x14ac:dyDescent="0.25">
      <c r="A1004" s="18"/>
      <c r="B1004" s="11"/>
      <c r="C1004" s="15"/>
      <c r="D1004" s="15"/>
      <c r="E1004" s="15"/>
      <c r="F1004" s="15"/>
      <c r="G1004" s="15"/>
      <c r="H1004" s="15"/>
      <c r="I1004" s="20"/>
      <c r="J1004" s="20"/>
      <c r="K1004" s="20"/>
      <c r="L1004" s="32"/>
      <c r="M1004" s="15"/>
      <c r="N1004" s="15"/>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c r="BP1004" s="11"/>
      <c r="BQ1004" s="11"/>
      <c r="BR1004" s="11"/>
      <c r="BS1004" s="11"/>
      <c r="BT1004" s="11"/>
      <c r="BU1004" s="11"/>
      <c r="BV1004" s="11"/>
      <c r="BW1004" s="11"/>
      <c r="BX1004" s="11"/>
      <c r="BY1004" s="11"/>
      <c r="BZ1004" s="11"/>
      <c r="CA1004" s="11"/>
      <c r="CB1004" s="11"/>
      <c r="CC1004" s="11"/>
      <c r="CD1004" s="11"/>
    </row>
    <row r="1005" spans="1:82" s="13" customFormat="1" x14ac:dyDescent="0.25">
      <c r="A1005" s="18"/>
      <c r="B1005" s="11"/>
      <c r="C1005" s="15"/>
      <c r="D1005" s="15"/>
      <c r="E1005" s="15"/>
      <c r="F1005" s="15"/>
      <c r="G1005" s="15"/>
      <c r="H1005" s="15"/>
      <c r="I1005" s="20"/>
      <c r="J1005" s="20"/>
      <c r="K1005" s="20"/>
      <c r="L1005" s="32"/>
      <c r="M1005" s="15"/>
      <c r="N1005" s="15"/>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c r="BM1005" s="11"/>
      <c r="BN1005" s="11"/>
      <c r="BO1005" s="11"/>
      <c r="BP1005" s="11"/>
      <c r="BQ1005" s="11"/>
      <c r="BR1005" s="11"/>
      <c r="BS1005" s="11"/>
      <c r="BT1005" s="11"/>
      <c r="BU1005" s="11"/>
      <c r="BV1005" s="11"/>
      <c r="BW1005" s="11"/>
      <c r="BX1005" s="11"/>
      <c r="BY1005" s="11"/>
      <c r="BZ1005" s="11"/>
      <c r="CA1005" s="11"/>
      <c r="CB1005" s="11"/>
      <c r="CC1005" s="11"/>
      <c r="CD1005" s="11"/>
    </row>
    <row r="1006" spans="1:82" s="13" customFormat="1" x14ac:dyDescent="0.25">
      <c r="A1006" s="18"/>
      <c r="B1006" s="11"/>
      <c r="C1006" s="15"/>
      <c r="D1006" s="15"/>
      <c r="E1006" s="15"/>
      <c r="F1006" s="15"/>
      <c r="G1006" s="15"/>
      <c r="H1006" s="15"/>
      <c r="I1006" s="20"/>
      <c r="J1006" s="20"/>
      <c r="K1006" s="20"/>
      <c r="L1006" s="32"/>
      <c r="M1006" s="15"/>
      <c r="N1006" s="15"/>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c r="BM1006" s="11"/>
      <c r="BN1006" s="11"/>
      <c r="BO1006" s="11"/>
      <c r="BP1006" s="11"/>
      <c r="BQ1006" s="11"/>
      <c r="BR1006" s="11"/>
      <c r="BS1006" s="11"/>
      <c r="BT1006" s="11"/>
      <c r="BU1006" s="11"/>
      <c r="BV1006" s="11"/>
      <c r="BW1006" s="11"/>
      <c r="BX1006" s="11"/>
      <c r="BY1006" s="11"/>
      <c r="BZ1006" s="11"/>
      <c r="CA1006" s="11"/>
      <c r="CB1006" s="11"/>
      <c r="CC1006" s="11"/>
      <c r="CD1006" s="11"/>
    </row>
    <row r="1007" spans="1:82" s="13" customFormat="1" x14ac:dyDescent="0.25">
      <c r="A1007" s="18"/>
      <c r="B1007" s="11"/>
      <c r="C1007" s="15"/>
      <c r="D1007" s="15"/>
      <c r="E1007" s="15"/>
      <c r="F1007" s="15"/>
      <c r="G1007" s="15"/>
      <c r="H1007" s="15"/>
      <c r="I1007" s="20"/>
      <c r="J1007" s="20"/>
      <c r="K1007" s="20"/>
      <c r="L1007" s="32"/>
      <c r="M1007" s="15"/>
      <c r="N1007" s="15"/>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c r="BM1007" s="11"/>
      <c r="BN1007" s="11"/>
      <c r="BO1007" s="11"/>
      <c r="BP1007" s="11"/>
      <c r="BQ1007" s="11"/>
      <c r="BR1007" s="11"/>
      <c r="BS1007" s="11"/>
      <c r="BT1007" s="11"/>
      <c r="BU1007" s="11"/>
      <c r="BV1007" s="11"/>
      <c r="BW1007" s="11"/>
      <c r="BX1007" s="11"/>
      <c r="BY1007" s="11"/>
      <c r="BZ1007" s="11"/>
      <c r="CA1007" s="11"/>
      <c r="CB1007" s="11"/>
      <c r="CC1007" s="11"/>
      <c r="CD1007" s="11"/>
    </row>
    <row r="1008" spans="1:82" s="13" customFormat="1" x14ac:dyDescent="0.25">
      <c r="A1008" s="18"/>
      <c r="B1008" s="11"/>
      <c r="C1008" s="15"/>
      <c r="D1008" s="15"/>
      <c r="E1008" s="15"/>
      <c r="F1008" s="15"/>
      <c r="G1008" s="15"/>
      <c r="H1008" s="15"/>
      <c r="I1008" s="20"/>
      <c r="J1008" s="20"/>
      <c r="K1008" s="20"/>
      <c r="L1008" s="32"/>
      <c r="M1008" s="15"/>
      <c r="N1008" s="15"/>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c r="BM1008" s="11"/>
      <c r="BN1008" s="11"/>
      <c r="BO1008" s="11"/>
      <c r="BP1008" s="11"/>
      <c r="BQ1008" s="11"/>
      <c r="BR1008" s="11"/>
      <c r="BS1008" s="11"/>
      <c r="BT1008" s="11"/>
      <c r="BU1008" s="11"/>
      <c r="BV1008" s="11"/>
      <c r="BW1008" s="11"/>
      <c r="BX1008" s="11"/>
      <c r="BY1008" s="11"/>
      <c r="BZ1008" s="11"/>
      <c r="CA1008" s="11"/>
      <c r="CB1008" s="11"/>
      <c r="CC1008" s="11"/>
      <c r="CD1008" s="11"/>
    </row>
    <row r="1009" spans="1:82" s="13" customFormat="1" x14ac:dyDescent="0.25">
      <c r="A1009" s="18"/>
      <c r="B1009" s="11"/>
      <c r="C1009" s="15"/>
      <c r="D1009" s="15"/>
      <c r="E1009" s="15"/>
      <c r="F1009" s="15"/>
      <c r="G1009" s="15"/>
      <c r="H1009" s="15"/>
      <c r="I1009" s="20"/>
      <c r="J1009" s="20"/>
      <c r="K1009" s="20"/>
      <c r="L1009" s="32"/>
      <c r="M1009" s="15"/>
      <c r="N1009" s="15"/>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c r="BM1009" s="11"/>
      <c r="BN1009" s="11"/>
      <c r="BO1009" s="11"/>
      <c r="BP1009" s="11"/>
      <c r="BQ1009" s="11"/>
      <c r="BR1009" s="11"/>
      <c r="BS1009" s="11"/>
      <c r="BT1009" s="11"/>
      <c r="BU1009" s="11"/>
      <c r="BV1009" s="11"/>
      <c r="BW1009" s="11"/>
      <c r="BX1009" s="11"/>
      <c r="BY1009" s="11"/>
      <c r="BZ1009" s="11"/>
      <c r="CA1009" s="11"/>
      <c r="CB1009" s="11"/>
      <c r="CC1009" s="11"/>
      <c r="CD1009" s="11"/>
    </row>
    <row r="1010" spans="1:82" s="13" customFormat="1" x14ac:dyDescent="0.25">
      <c r="A1010" s="18"/>
      <c r="B1010" s="11"/>
      <c r="C1010" s="15"/>
      <c r="D1010" s="15"/>
      <c r="E1010" s="15"/>
      <c r="F1010" s="15"/>
      <c r="G1010" s="15"/>
      <c r="H1010" s="15"/>
      <c r="I1010" s="20"/>
      <c r="J1010" s="20"/>
      <c r="K1010" s="20"/>
      <c r="L1010" s="32"/>
      <c r="M1010" s="15"/>
      <c r="N1010" s="15"/>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c r="BP1010" s="11"/>
      <c r="BQ1010" s="11"/>
      <c r="BR1010" s="11"/>
      <c r="BS1010" s="11"/>
      <c r="BT1010" s="11"/>
      <c r="BU1010" s="11"/>
      <c r="BV1010" s="11"/>
      <c r="BW1010" s="11"/>
      <c r="BX1010" s="11"/>
      <c r="BY1010" s="11"/>
      <c r="BZ1010" s="11"/>
      <c r="CA1010" s="11"/>
      <c r="CB1010" s="11"/>
      <c r="CC1010" s="11"/>
      <c r="CD1010" s="11"/>
    </row>
    <row r="1011" spans="1:82" s="13" customFormat="1" x14ac:dyDescent="0.25">
      <c r="A1011" s="18"/>
      <c r="B1011" s="11"/>
      <c r="C1011" s="15"/>
      <c r="D1011" s="15"/>
      <c r="E1011" s="15"/>
      <c r="F1011" s="15"/>
      <c r="G1011" s="15"/>
      <c r="H1011" s="15"/>
      <c r="I1011" s="20"/>
      <c r="J1011" s="20"/>
      <c r="K1011" s="20"/>
      <c r="L1011" s="32"/>
      <c r="M1011" s="15"/>
      <c r="N1011" s="15"/>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c r="BM1011" s="11"/>
      <c r="BN1011" s="11"/>
      <c r="BO1011" s="11"/>
      <c r="BP1011" s="11"/>
      <c r="BQ1011" s="11"/>
      <c r="BR1011" s="11"/>
      <c r="BS1011" s="11"/>
      <c r="BT1011" s="11"/>
      <c r="BU1011" s="11"/>
      <c r="BV1011" s="11"/>
      <c r="BW1011" s="11"/>
      <c r="BX1011" s="11"/>
      <c r="BY1011" s="11"/>
      <c r="BZ1011" s="11"/>
      <c r="CA1011" s="11"/>
      <c r="CB1011" s="11"/>
      <c r="CC1011" s="11"/>
      <c r="CD1011" s="11"/>
    </row>
    <row r="1012" spans="1:82" s="13" customFormat="1" x14ac:dyDescent="0.25">
      <c r="A1012" s="18"/>
      <c r="B1012" s="11"/>
      <c r="C1012" s="15"/>
      <c r="D1012" s="15"/>
      <c r="E1012" s="15"/>
      <c r="F1012" s="15"/>
      <c r="G1012" s="15"/>
      <c r="H1012" s="15"/>
      <c r="I1012" s="20"/>
      <c r="J1012" s="20"/>
      <c r="K1012" s="20"/>
      <c r="L1012" s="32"/>
      <c r="M1012" s="15"/>
      <c r="N1012" s="15"/>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c r="BM1012" s="11"/>
      <c r="BN1012" s="11"/>
      <c r="BO1012" s="11"/>
      <c r="BP1012" s="11"/>
      <c r="BQ1012" s="11"/>
      <c r="BR1012" s="11"/>
      <c r="BS1012" s="11"/>
      <c r="BT1012" s="11"/>
      <c r="BU1012" s="11"/>
      <c r="BV1012" s="11"/>
      <c r="BW1012" s="11"/>
      <c r="BX1012" s="11"/>
      <c r="BY1012" s="11"/>
      <c r="BZ1012" s="11"/>
      <c r="CA1012" s="11"/>
      <c r="CB1012" s="11"/>
      <c r="CC1012" s="11"/>
      <c r="CD1012" s="11"/>
    </row>
    <row r="1013" spans="1:82" s="13" customFormat="1" x14ac:dyDescent="0.25">
      <c r="A1013" s="18"/>
      <c r="B1013" s="11"/>
      <c r="C1013" s="15"/>
      <c r="D1013" s="15"/>
      <c r="E1013" s="15"/>
      <c r="F1013" s="15"/>
      <c r="G1013" s="15"/>
      <c r="H1013" s="15"/>
      <c r="I1013" s="20"/>
      <c r="J1013" s="20"/>
      <c r="K1013" s="20"/>
      <c r="L1013" s="32"/>
      <c r="M1013" s="15"/>
      <c r="N1013" s="15"/>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c r="BM1013" s="11"/>
      <c r="BN1013" s="11"/>
      <c r="BO1013" s="11"/>
      <c r="BP1013" s="11"/>
      <c r="BQ1013" s="11"/>
      <c r="BR1013" s="11"/>
      <c r="BS1013" s="11"/>
      <c r="BT1013" s="11"/>
      <c r="BU1013" s="11"/>
      <c r="BV1013" s="11"/>
      <c r="BW1013" s="11"/>
      <c r="BX1013" s="11"/>
      <c r="BY1013" s="11"/>
      <c r="BZ1013" s="11"/>
      <c r="CA1013" s="11"/>
      <c r="CB1013" s="11"/>
      <c r="CC1013" s="11"/>
      <c r="CD1013" s="11"/>
    </row>
    <row r="1014" spans="1:82" s="13" customFormat="1" x14ac:dyDescent="0.25">
      <c r="A1014" s="18"/>
      <c r="B1014" s="11"/>
      <c r="C1014" s="15"/>
      <c r="D1014" s="15"/>
      <c r="E1014" s="15"/>
      <c r="F1014" s="15"/>
      <c r="G1014" s="15"/>
      <c r="H1014" s="15"/>
      <c r="I1014" s="20"/>
      <c r="J1014" s="20"/>
      <c r="K1014" s="20"/>
      <c r="L1014" s="32"/>
      <c r="M1014" s="15"/>
      <c r="N1014" s="15"/>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c r="BM1014" s="11"/>
      <c r="BN1014" s="11"/>
      <c r="BO1014" s="11"/>
      <c r="BP1014" s="11"/>
      <c r="BQ1014" s="11"/>
      <c r="BR1014" s="11"/>
      <c r="BS1014" s="11"/>
      <c r="BT1014" s="11"/>
      <c r="BU1014" s="11"/>
      <c r="BV1014" s="11"/>
      <c r="BW1014" s="11"/>
      <c r="BX1014" s="11"/>
      <c r="BY1014" s="11"/>
      <c r="BZ1014" s="11"/>
      <c r="CA1014" s="11"/>
      <c r="CB1014" s="11"/>
      <c r="CC1014" s="11"/>
      <c r="CD1014" s="11"/>
    </row>
    <row r="1015" spans="1:82" s="13" customFormat="1" x14ac:dyDescent="0.25">
      <c r="A1015" s="18"/>
      <c r="B1015" s="11"/>
      <c r="C1015" s="15"/>
      <c r="D1015" s="15"/>
      <c r="E1015" s="15"/>
      <c r="F1015" s="15"/>
      <c r="G1015" s="15"/>
      <c r="H1015" s="15"/>
      <c r="I1015" s="20"/>
      <c r="J1015" s="20"/>
      <c r="K1015" s="20"/>
      <c r="L1015" s="32"/>
      <c r="M1015" s="15"/>
      <c r="N1015" s="15"/>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c r="BM1015" s="11"/>
      <c r="BN1015" s="11"/>
      <c r="BO1015" s="11"/>
      <c r="BP1015" s="11"/>
      <c r="BQ1015" s="11"/>
      <c r="BR1015" s="11"/>
      <c r="BS1015" s="11"/>
      <c r="BT1015" s="11"/>
      <c r="BU1015" s="11"/>
      <c r="BV1015" s="11"/>
      <c r="BW1015" s="11"/>
      <c r="BX1015" s="11"/>
      <c r="BY1015" s="11"/>
      <c r="BZ1015" s="11"/>
      <c r="CA1015" s="11"/>
      <c r="CB1015" s="11"/>
      <c r="CC1015" s="11"/>
      <c r="CD1015" s="11"/>
    </row>
    <row r="1016" spans="1:82" s="13" customFormat="1" x14ac:dyDescent="0.25">
      <c r="A1016" s="18"/>
      <c r="B1016" s="11"/>
      <c r="C1016" s="15"/>
      <c r="D1016" s="15"/>
      <c r="E1016" s="15"/>
      <c r="F1016" s="15"/>
      <c r="G1016" s="15"/>
      <c r="H1016" s="15"/>
      <c r="I1016" s="20"/>
      <c r="J1016" s="20"/>
      <c r="K1016" s="20"/>
      <c r="L1016" s="32"/>
      <c r="M1016" s="15"/>
      <c r="N1016" s="15"/>
      <c r="Y1016" s="11"/>
      <c r="Z1016" s="11"/>
      <c r="AA1016" s="11"/>
      <c r="AB1016" s="11"/>
      <c r="AC1016" s="11"/>
      <c r="AD1016" s="11"/>
      <c r="AE1016" s="11"/>
      <c r="AF1016" s="11"/>
      <c r="AG1016" s="11"/>
      <c r="AH1016" s="11"/>
      <c r="AI1016" s="11"/>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11"/>
      <c r="BK1016" s="11"/>
      <c r="BL1016" s="11"/>
      <c r="BM1016" s="11"/>
      <c r="BN1016" s="11"/>
      <c r="BO1016" s="11"/>
      <c r="BP1016" s="11"/>
      <c r="BQ1016" s="11"/>
      <c r="BR1016" s="11"/>
      <c r="BS1016" s="11"/>
      <c r="BT1016" s="11"/>
      <c r="BU1016" s="11"/>
      <c r="BV1016" s="11"/>
      <c r="BW1016" s="11"/>
      <c r="BX1016" s="11"/>
      <c r="BY1016" s="11"/>
      <c r="BZ1016" s="11"/>
      <c r="CA1016" s="11"/>
      <c r="CB1016" s="11"/>
      <c r="CC1016" s="11"/>
      <c r="CD1016" s="11"/>
    </row>
    <row r="1017" spans="1:82" s="13" customFormat="1" x14ac:dyDescent="0.25">
      <c r="A1017" s="18"/>
      <c r="B1017" s="11"/>
      <c r="C1017" s="15"/>
      <c r="D1017" s="15"/>
      <c r="E1017" s="15"/>
      <c r="F1017" s="15"/>
      <c r="G1017" s="15"/>
      <c r="H1017" s="15"/>
      <c r="I1017" s="20"/>
      <c r="J1017" s="20"/>
      <c r="K1017" s="20"/>
      <c r="L1017" s="32"/>
      <c r="M1017" s="15"/>
      <c r="N1017" s="15"/>
      <c r="Y1017" s="11"/>
      <c r="Z1017" s="11"/>
      <c r="AA1017" s="11"/>
      <c r="AB1017" s="11"/>
      <c r="AC1017" s="11"/>
      <c r="AD1017" s="11"/>
      <c r="AE1017" s="11"/>
      <c r="AF1017" s="11"/>
      <c r="AG1017" s="11"/>
      <c r="AH1017" s="11"/>
      <c r="AI1017" s="11"/>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11"/>
      <c r="BK1017" s="11"/>
      <c r="BL1017" s="11"/>
      <c r="BM1017" s="11"/>
      <c r="BN1017" s="11"/>
      <c r="BO1017" s="11"/>
      <c r="BP1017" s="11"/>
      <c r="BQ1017" s="11"/>
      <c r="BR1017" s="11"/>
      <c r="BS1017" s="11"/>
      <c r="BT1017" s="11"/>
      <c r="BU1017" s="11"/>
      <c r="BV1017" s="11"/>
      <c r="BW1017" s="11"/>
      <c r="BX1017" s="11"/>
      <c r="BY1017" s="11"/>
      <c r="BZ1017" s="11"/>
      <c r="CA1017" s="11"/>
      <c r="CB1017" s="11"/>
      <c r="CC1017" s="11"/>
      <c r="CD1017" s="11"/>
    </row>
    <row r="1018" spans="1:82" s="13" customFormat="1" x14ac:dyDescent="0.25">
      <c r="A1018" s="18"/>
      <c r="B1018" s="11"/>
      <c r="C1018" s="15"/>
      <c r="D1018" s="15"/>
      <c r="E1018" s="15"/>
      <c r="F1018" s="15"/>
      <c r="G1018" s="15"/>
      <c r="H1018" s="15"/>
      <c r="I1018" s="20"/>
      <c r="J1018" s="20"/>
      <c r="K1018" s="20"/>
      <c r="L1018" s="32"/>
      <c r="M1018" s="15"/>
      <c r="N1018" s="15"/>
      <c r="Y1018" s="11"/>
      <c r="Z1018" s="11"/>
      <c r="AA1018" s="11"/>
      <c r="AB1018" s="11"/>
      <c r="AC1018" s="11"/>
      <c r="AD1018" s="11"/>
      <c r="AE1018" s="11"/>
      <c r="AF1018" s="11"/>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c r="BP1018" s="11"/>
      <c r="BQ1018" s="11"/>
      <c r="BR1018" s="11"/>
      <c r="BS1018" s="11"/>
      <c r="BT1018" s="11"/>
      <c r="BU1018" s="11"/>
      <c r="BV1018" s="11"/>
      <c r="BW1018" s="11"/>
      <c r="BX1018" s="11"/>
      <c r="BY1018" s="11"/>
      <c r="BZ1018" s="11"/>
      <c r="CA1018" s="11"/>
      <c r="CB1018" s="11"/>
      <c r="CC1018" s="11"/>
      <c r="CD1018" s="11"/>
    </row>
    <row r="1019" spans="1:82" s="13" customFormat="1" x14ac:dyDescent="0.25">
      <c r="A1019" s="18"/>
      <c r="B1019" s="11"/>
      <c r="C1019" s="15"/>
      <c r="D1019" s="15"/>
      <c r="E1019" s="15"/>
      <c r="F1019" s="15"/>
      <c r="G1019" s="15"/>
      <c r="H1019" s="15"/>
      <c r="I1019" s="20"/>
      <c r="J1019" s="20"/>
      <c r="K1019" s="20"/>
      <c r="L1019" s="32"/>
      <c r="M1019" s="15"/>
      <c r="N1019" s="15"/>
      <c r="Y1019" s="11"/>
      <c r="Z1019" s="11"/>
      <c r="AA1019" s="11"/>
      <c r="AB1019" s="11"/>
      <c r="AC1019" s="11"/>
      <c r="AD1019" s="11"/>
      <c r="AE1019" s="11"/>
      <c r="AF1019" s="11"/>
      <c r="AG1019" s="11"/>
      <c r="AH1019" s="11"/>
      <c r="AI1019" s="11"/>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11"/>
      <c r="BK1019" s="11"/>
      <c r="BL1019" s="11"/>
      <c r="BM1019" s="11"/>
      <c r="BN1019" s="11"/>
      <c r="BO1019" s="11"/>
      <c r="BP1019" s="11"/>
      <c r="BQ1019" s="11"/>
      <c r="BR1019" s="11"/>
      <c r="BS1019" s="11"/>
      <c r="BT1019" s="11"/>
      <c r="BU1019" s="11"/>
      <c r="BV1019" s="11"/>
      <c r="BW1019" s="11"/>
      <c r="BX1019" s="11"/>
      <c r="BY1019" s="11"/>
      <c r="BZ1019" s="11"/>
      <c r="CA1019" s="11"/>
      <c r="CB1019" s="11"/>
      <c r="CC1019" s="11"/>
      <c r="CD1019" s="11"/>
    </row>
    <row r="1020" spans="1:82" s="13" customFormat="1" x14ac:dyDescent="0.25">
      <c r="A1020" s="18"/>
      <c r="B1020" s="11"/>
      <c r="C1020" s="15"/>
      <c r="D1020" s="15"/>
      <c r="E1020" s="15"/>
      <c r="F1020" s="15"/>
      <c r="G1020" s="15"/>
      <c r="H1020" s="15"/>
      <c r="I1020" s="20"/>
      <c r="J1020" s="20"/>
      <c r="K1020" s="20"/>
      <c r="L1020" s="32"/>
      <c r="M1020" s="15"/>
      <c r="N1020" s="15"/>
      <c r="Y1020" s="11"/>
      <c r="Z1020" s="11"/>
      <c r="AA1020" s="11"/>
      <c r="AB1020" s="11"/>
      <c r="AC1020" s="11"/>
      <c r="AD1020" s="11"/>
      <c r="AE1020" s="11"/>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c r="BP1020" s="11"/>
      <c r="BQ1020" s="11"/>
      <c r="BR1020" s="11"/>
      <c r="BS1020" s="11"/>
      <c r="BT1020" s="11"/>
      <c r="BU1020" s="11"/>
      <c r="BV1020" s="11"/>
      <c r="BW1020" s="11"/>
      <c r="BX1020" s="11"/>
      <c r="BY1020" s="11"/>
      <c r="BZ1020" s="11"/>
      <c r="CA1020" s="11"/>
      <c r="CB1020" s="11"/>
      <c r="CC1020" s="11"/>
      <c r="CD1020" s="11"/>
    </row>
    <row r="1021" spans="1:82" s="13" customFormat="1" x14ac:dyDescent="0.25">
      <c r="A1021" s="18"/>
      <c r="B1021" s="11"/>
      <c r="C1021" s="15"/>
      <c r="D1021" s="15"/>
      <c r="E1021" s="15"/>
      <c r="F1021" s="15"/>
      <c r="G1021" s="15"/>
      <c r="H1021" s="15"/>
      <c r="I1021" s="20"/>
      <c r="J1021" s="20"/>
      <c r="K1021" s="20"/>
      <c r="L1021" s="32"/>
      <c r="M1021" s="15"/>
      <c r="N1021" s="15"/>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11"/>
      <c r="BK1021" s="11"/>
      <c r="BL1021" s="11"/>
      <c r="BM1021" s="11"/>
      <c r="BN1021" s="11"/>
      <c r="BO1021" s="11"/>
      <c r="BP1021" s="11"/>
      <c r="BQ1021" s="11"/>
      <c r="BR1021" s="11"/>
      <c r="BS1021" s="11"/>
      <c r="BT1021" s="11"/>
      <c r="BU1021" s="11"/>
      <c r="BV1021" s="11"/>
      <c r="BW1021" s="11"/>
      <c r="BX1021" s="11"/>
      <c r="BY1021" s="11"/>
      <c r="BZ1021" s="11"/>
      <c r="CA1021" s="11"/>
      <c r="CB1021" s="11"/>
      <c r="CC1021" s="11"/>
      <c r="CD1021" s="11"/>
    </row>
    <row r="1022" spans="1:82" s="13" customFormat="1" x14ac:dyDescent="0.25">
      <c r="A1022" s="18"/>
      <c r="B1022" s="11"/>
      <c r="C1022" s="15"/>
      <c r="D1022" s="15"/>
      <c r="E1022" s="15"/>
      <c r="F1022" s="15"/>
      <c r="G1022" s="15"/>
      <c r="H1022" s="15"/>
      <c r="I1022" s="20"/>
      <c r="J1022" s="20"/>
      <c r="K1022" s="20"/>
      <c r="L1022" s="32"/>
      <c r="M1022" s="15"/>
      <c r="N1022" s="15"/>
      <c r="Y1022" s="11"/>
      <c r="Z1022" s="11"/>
      <c r="AA1022" s="11"/>
      <c r="AB1022" s="11"/>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11"/>
      <c r="BK1022" s="11"/>
      <c r="BL1022" s="11"/>
      <c r="BM1022" s="11"/>
      <c r="BN1022" s="11"/>
      <c r="BO1022" s="11"/>
      <c r="BP1022" s="11"/>
      <c r="BQ1022" s="11"/>
      <c r="BR1022" s="11"/>
      <c r="BS1022" s="11"/>
      <c r="BT1022" s="11"/>
      <c r="BU1022" s="11"/>
      <c r="BV1022" s="11"/>
      <c r="BW1022" s="11"/>
      <c r="BX1022" s="11"/>
      <c r="BY1022" s="11"/>
      <c r="BZ1022" s="11"/>
      <c r="CA1022" s="11"/>
      <c r="CB1022" s="11"/>
      <c r="CC1022" s="11"/>
      <c r="CD1022" s="11"/>
    </row>
    <row r="1023" spans="1:82" s="13" customFormat="1" x14ac:dyDescent="0.25">
      <c r="A1023" s="18"/>
      <c r="B1023" s="11"/>
      <c r="C1023" s="15"/>
      <c r="D1023" s="15"/>
      <c r="E1023" s="15"/>
      <c r="F1023" s="15"/>
      <c r="G1023" s="15"/>
      <c r="H1023" s="15"/>
      <c r="I1023" s="20"/>
      <c r="J1023" s="20"/>
      <c r="K1023" s="20"/>
      <c r="L1023" s="32"/>
      <c r="M1023" s="15"/>
      <c r="N1023" s="15"/>
      <c r="Y1023" s="11"/>
      <c r="Z1023" s="11"/>
      <c r="AA1023" s="11"/>
      <c r="AB1023" s="11"/>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11"/>
      <c r="BK1023" s="11"/>
      <c r="BL1023" s="11"/>
      <c r="BM1023" s="11"/>
      <c r="BN1023" s="11"/>
      <c r="BO1023" s="11"/>
      <c r="BP1023" s="11"/>
      <c r="BQ1023" s="11"/>
      <c r="BR1023" s="11"/>
      <c r="BS1023" s="11"/>
      <c r="BT1023" s="11"/>
      <c r="BU1023" s="11"/>
      <c r="BV1023" s="11"/>
      <c r="BW1023" s="11"/>
      <c r="BX1023" s="11"/>
      <c r="BY1023" s="11"/>
      <c r="BZ1023" s="11"/>
      <c r="CA1023" s="11"/>
      <c r="CB1023" s="11"/>
      <c r="CC1023" s="11"/>
      <c r="CD1023" s="11"/>
    </row>
    <row r="1024" spans="1:82" s="13" customFormat="1" x14ac:dyDescent="0.25">
      <c r="A1024" s="18"/>
      <c r="B1024" s="11"/>
      <c r="C1024" s="15"/>
      <c r="D1024" s="15"/>
      <c r="E1024" s="15"/>
      <c r="F1024" s="15"/>
      <c r="G1024" s="15"/>
      <c r="H1024" s="15"/>
      <c r="I1024" s="20"/>
      <c r="J1024" s="20"/>
      <c r="K1024" s="20"/>
      <c r="L1024" s="32"/>
      <c r="M1024" s="15"/>
      <c r="N1024" s="15"/>
      <c r="Y1024" s="11"/>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11"/>
      <c r="BK1024" s="11"/>
      <c r="BL1024" s="11"/>
      <c r="BM1024" s="11"/>
      <c r="BN1024" s="11"/>
      <c r="BO1024" s="11"/>
      <c r="BP1024" s="11"/>
      <c r="BQ1024" s="11"/>
      <c r="BR1024" s="11"/>
      <c r="BS1024" s="11"/>
      <c r="BT1024" s="11"/>
      <c r="BU1024" s="11"/>
      <c r="BV1024" s="11"/>
      <c r="BW1024" s="11"/>
      <c r="BX1024" s="11"/>
      <c r="BY1024" s="11"/>
      <c r="BZ1024" s="11"/>
      <c r="CA1024" s="11"/>
      <c r="CB1024" s="11"/>
      <c r="CC1024" s="11"/>
      <c r="CD1024" s="11"/>
    </row>
    <row r="1025" spans="1:82" s="13" customFormat="1" x14ac:dyDescent="0.25">
      <c r="A1025" s="18"/>
      <c r="B1025" s="11"/>
      <c r="C1025" s="15"/>
      <c r="D1025" s="15"/>
      <c r="E1025" s="15"/>
      <c r="F1025" s="15"/>
      <c r="G1025" s="15"/>
      <c r="H1025" s="15"/>
      <c r="I1025" s="20"/>
      <c r="J1025" s="20"/>
      <c r="K1025" s="20"/>
      <c r="L1025" s="32"/>
      <c r="M1025" s="15"/>
      <c r="N1025" s="15"/>
      <c r="Y1025" s="11"/>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11"/>
      <c r="BK1025" s="11"/>
      <c r="BL1025" s="11"/>
      <c r="BM1025" s="11"/>
      <c r="BN1025" s="11"/>
      <c r="BO1025" s="11"/>
      <c r="BP1025" s="11"/>
      <c r="BQ1025" s="11"/>
      <c r="BR1025" s="11"/>
      <c r="BS1025" s="11"/>
      <c r="BT1025" s="11"/>
      <c r="BU1025" s="11"/>
      <c r="BV1025" s="11"/>
      <c r="BW1025" s="11"/>
      <c r="BX1025" s="11"/>
      <c r="BY1025" s="11"/>
      <c r="BZ1025" s="11"/>
      <c r="CA1025" s="11"/>
      <c r="CB1025" s="11"/>
      <c r="CC1025" s="11"/>
      <c r="CD1025" s="11"/>
    </row>
    <row r="1026" spans="1:82" s="13" customFormat="1" x14ac:dyDescent="0.25">
      <c r="A1026" s="18"/>
      <c r="B1026" s="11"/>
      <c r="C1026" s="15"/>
      <c r="D1026" s="15"/>
      <c r="E1026" s="15"/>
      <c r="F1026" s="15"/>
      <c r="G1026" s="15"/>
      <c r="H1026" s="15"/>
      <c r="I1026" s="20"/>
      <c r="J1026" s="20"/>
      <c r="K1026" s="20"/>
      <c r="L1026" s="32"/>
      <c r="M1026" s="15"/>
      <c r="N1026" s="15"/>
      <c r="Y1026" s="11"/>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11"/>
      <c r="BK1026" s="11"/>
      <c r="BL1026" s="11"/>
      <c r="BM1026" s="11"/>
      <c r="BN1026" s="11"/>
      <c r="BO1026" s="11"/>
      <c r="BP1026" s="11"/>
      <c r="BQ1026" s="11"/>
      <c r="BR1026" s="11"/>
      <c r="BS1026" s="11"/>
      <c r="BT1026" s="11"/>
      <c r="BU1026" s="11"/>
      <c r="BV1026" s="11"/>
      <c r="BW1026" s="11"/>
      <c r="BX1026" s="11"/>
      <c r="BY1026" s="11"/>
      <c r="BZ1026" s="11"/>
      <c r="CA1026" s="11"/>
      <c r="CB1026" s="11"/>
      <c r="CC1026" s="11"/>
      <c r="CD1026" s="11"/>
    </row>
    <row r="1027" spans="1:82" s="13" customFormat="1" x14ac:dyDescent="0.25">
      <c r="A1027" s="18"/>
      <c r="B1027" s="11"/>
      <c r="C1027" s="15"/>
      <c r="D1027" s="15"/>
      <c r="E1027" s="15"/>
      <c r="F1027" s="15"/>
      <c r="G1027" s="15"/>
      <c r="H1027" s="15"/>
      <c r="I1027" s="20"/>
      <c r="J1027" s="20"/>
      <c r="K1027" s="20"/>
      <c r="L1027" s="32"/>
      <c r="M1027" s="15"/>
      <c r="N1027" s="15"/>
      <c r="Y1027" s="11"/>
      <c r="Z1027" s="11"/>
      <c r="AA1027" s="11"/>
      <c r="AB1027" s="11"/>
      <c r="AC1027" s="11"/>
      <c r="AD1027" s="11"/>
      <c r="AE1027" s="11"/>
      <c r="AF1027" s="11"/>
      <c r="AG1027" s="11"/>
      <c r="AH1027" s="11"/>
      <c r="AI1027" s="11"/>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11"/>
      <c r="BK1027" s="11"/>
      <c r="BL1027" s="11"/>
      <c r="BM1027" s="11"/>
      <c r="BN1027" s="11"/>
      <c r="BO1027" s="11"/>
      <c r="BP1027" s="11"/>
      <c r="BQ1027" s="11"/>
      <c r="BR1027" s="11"/>
      <c r="BS1027" s="11"/>
      <c r="BT1027" s="11"/>
      <c r="BU1027" s="11"/>
      <c r="BV1027" s="11"/>
      <c r="BW1027" s="11"/>
      <c r="BX1027" s="11"/>
      <c r="BY1027" s="11"/>
      <c r="BZ1027" s="11"/>
      <c r="CA1027" s="11"/>
      <c r="CB1027" s="11"/>
      <c r="CC1027" s="11"/>
      <c r="CD1027" s="11"/>
    </row>
    <row r="1028" spans="1:82" s="13" customFormat="1" x14ac:dyDescent="0.25">
      <c r="A1028" s="18"/>
      <c r="B1028" s="11"/>
      <c r="C1028" s="15"/>
      <c r="D1028" s="15"/>
      <c r="E1028" s="15"/>
      <c r="F1028" s="15"/>
      <c r="G1028" s="15"/>
      <c r="H1028" s="15"/>
      <c r="I1028" s="20"/>
      <c r="J1028" s="20"/>
      <c r="K1028" s="20"/>
      <c r="L1028" s="32"/>
      <c r="M1028" s="15"/>
      <c r="N1028" s="15"/>
      <c r="Y1028" s="11"/>
      <c r="Z1028" s="11"/>
      <c r="AA1028" s="11"/>
      <c r="AB1028" s="11"/>
      <c r="AC1028" s="11"/>
      <c r="AD1028" s="11"/>
      <c r="AE1028" s="11"/>
      <c r="AF1028" s="11"/>
      <c r="AG1028" s="11"/>
      <c r="AH1028" s="11"/>
      <c r="AI1028" s="11"/>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11"/>
      <c r="BK1028" s="11"/>
      <c r="BL1028" s="11"/>
      <c r="BM1028" s="11"/>
      <c r="BN1028" s="11"/>
      <c r="BO1028" s="11"/>
      <c r="BP1028" s="11"/>
      <c r="BQ1028" s="11"/>
      <c r="BR1028" s="11"/>
      <c r="BS1028" s="11"/>
      <c r="BT1028" s="11"/>
      <c r="BU1028" s="11"/>
      <c r="BV1028" s="11"/>
      <c r="BW1028" s="11"/>
      <c r="BX1028" s="11"/>
      <c r="BY1028" s="11"/>
      <c r="BZ1028" s="11"/>
      <c r="CA1028" s="11"/>
      <c r="CB1028" s="11"/>
      <c r="CC1028" s="11"/>
      <c r="CD1028" s="11"/>
    </row>
    <row r="1029" spans="1:82" s="13" customFormat="1" x14ac:dyDescent="0.25">
      <c r="A1029" s="18"/>
      <c r="B1029" s="11"/>
      <c r="C1029" s="15"/>
      <c r="D1029" s="15"/>
      <c r="E1029" s="15"/>
      <c r="F1029" s="15"/>
      <c r="G1029" s="15"/>
      <c r="H1029" s="15"/>
      <c r="I1029" s="20"/>
      <c r="J1029" s="20"/>
      <c r="K1029" s="20"/>
      <c r="L1029" s="32"/>
      <c r="M1029" s="15"/>
      <c r="N1029" s="15"/>
      <c r="Y1029" s="11"/>
      <c r="Z1029" s="11"/>
      <c r="AA1029" s="11"/>
      <c r="AB1029" s="11"/>
      <c r="AC1029" s="11"/>
      <c r="AD1029" s="11"/>
      <c r="AE1029" s="11"/>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11"/>
      <c r="BK1029" s="11"/>
      <c r="BL1029" s="11"/>
      <c r="BM1029" s="11"/>
      <c r="BN1029" s="11"/>
      <c r="BO1029" s="11"/>
      <c r="BP1029" s="11"/>
      <c r="BQ1029" s="11"/>
      <c r="BR1029" s="11"/>
      <c r="BS1029" s="11"/>
      <c r="BT1029" s="11"/>
      <c r="BU1029" s="11"/>
      <c r="BV1029" s="11"/>
      <c r="BW1029" s="11"/>
      <c r="BX1029" s="11"/>
      <c r="BY1029" s="11"/>
      <c r="BZ1029" s="11"/>
      <c r="CA1029" s="11"/>
      <c r="CB1029" s="11"/>
      <c r="CC1029" s="11"/>
      <c r="CD1029" s="11"/>
    </row>
    <row r="1030" spans="1:82" x14ac:dyDescent="0.25">
      <c r="C1030" s="15"/>
      <c r="D1030" s="15"/>
      <c r="E1030" s="15"/>
      <c r="F1030" s="15"/>
      <c r="G1030" s="15"/>
      <c r="H1030" s="15"/>
      <c r="I1030" s="20"/>
      <c r="J1030" s="20"/>
      <c r="K1030" s="20"/>
    </row>
    <row r="1031" spans="1:82" x14ac:dyDescent="0.25">
      <c r="C1031" s="15"/>
      <c r="D1031" s="15"/>
      <c r="E1031" s="15"/>
      <c r="F1031" s="15"/>
      <c r="G1031" s="15"/>
      <c r="H1031" s="15"/>
      <c r="I1031" s="20"/>
      <c r="J1031" s="20"/>
      <c r="K1031" s="20"/>
    </row>
    <row r="1032" spans="1:82" x14ac:dyDescent="0.25">
      <c r="C1032" s="15"/>
      <c r="D1032" s="15"/>
      <c r="E1032" s="15"/>
      <c r="F1032" s="15"/>
      <c r="G1032" s="15"/>
      <c r="H1032" s="15"/>
      <c r="I1032" s="20"/>
      <c r="J1032" s="20"/>
      <c r="K1032" s="20"/>
    </row>
    <row r="1033" spans="1:82" x14ac:dyDescent="0.25">
      <c r="C1033" s="15"/>
      <c r="D1033" s="15"/>
      <c r="E1033" s="15"/>
      <c r="F1033" s="15"/>
      <c r="G1033" s="15"/>
      <c r="H1033" s="15"/>
      <c r="I1033" s="20"/>
      <c r="J1033" s="20"/>
      <c r="K1033" s="20"/>
    </row>
    <row r="1034" spans="1:82" x14ac:dyDescent="0.25">
      <c r="C1034" s="15"/>
      <c r="D1034" s="15"/>
      <c r="E1034" s="15"/>
      <c r="F1034" s="15"/>
      <c r="G1034" s="15"/>
      <c r="H1034" s="15"/>
      <c r="I1034" s="20"/>
      <c r="J1034" s="20"/>
      <c r="K1034" s="20"/>
    </row>
    <row r="1035" spans="1:82" x14ac:dyDescent="0.25">
      <c r="C1035" s="15"/>
      <c r="D1035" s="15"/>
      <c r="E1035" s="15"/>
      <c r="F1035" s="15"/>
      <c r="G1035" s="15"/>
      <c r="H1035" s="15"/>
      <c r="I1035" s="20"/>
      <c r="J1035" s="20"/>
      <c r="K1035" s="20"/>
    </row>
    <row r="1036" spans="1:82" x14ac:dyDescent="0.25">
      <c r="C1036" s="15"/>
      <c r="D1036" s="15"/>
      <c r="E1036" s="15"/>
      <c r="F1036" s="15"/>
      <c r="G1036" s="15"/>
      <c r="H1036" s="15"/>
      <c r="I1036" s="20"/>
      <c r="J1036" s="20"/>
      <c r="K1036" s="20"/>
    </row>
    <row r="1037" spans="1:82" x14ac:dyDescent="0.25">
      <c r="C1037" s="15"/>
      <c r="D1037" s="15"/>
      <c r="E1037" s="15"/>
      <c r="F1037" s="15"/>
      <c r="G1037" s="15"/>
      <c r="H1037" s="15"/>
      <c r="I1037" s="20"/>
      <c r="J1037" s="20"/>
      <c r="K1037" s="20"/>
    </row>
    <row r="1038" spans="1:82" x14ac:dyDescent="0.25">
      <c r="C1038" s="15"/>
      <c r="D1038" s="15"/>
      <c r="E1038" s="15"/>
      <c r="F1038" s="15"/>
      <c r="G1038" s="15"/>
      <c r="H1038" s="15"/>
      <c r="I1038" s="20"/>
      <c r="J1038" s="20"/>
      <c r="K1038" s="20"/>
    </row>
    <row r="1039" spans="1:82" x14ac:dyDescent="0.25">
      <c r="C1039" s="15"/>
      <c r="D1039" s="15"/>
      <c r="E1039" s="15"/>
      <c r="F1039" s="15"/>
      <c r="G1039" s="15"/>
      <c r="H1039" s="15"/>
      <c r="I1039" s="20"/>
      <c r="J1039" s="20"/>
      <c r="K1039" s="20"/>
    </row>
    <row r="1040" spans="1:82" x14ac:dyDescent="0.25">
      <c r="C1040" s="15"/>
      <c r="D1040" s="15"/>
      <c r="E1040" s="15"/>
      <c r="F1040" s="15"/>
      <c r="G1040" s="15"/>
      <c r="H1040" s="15"/>
      <c r="I1040" s="20"/>
      <c r="J1040" s="20"/>
      <c r="K1040" s="20"/>
    </row>
    <row r="1041" spans="3:11" x14ac:dyDescent="0.25">
      <c r="C1041" s="15"/>
      <c r="D1041" s="15"/>
      <c r="E1041" s="15"/>
      <c r="F1041" s="15"/>
      <c r="G1041" s="15"/>
      <c r="H1041" s="15"/>
      <c r="I1041" s="20"/>
      <c r="J1041" s="20"/>
      <c r="K1041" s="20"/>
    </row>
    <row r="1042" spans="3:11" x14ac:dyDescent="0.25">
      <c r="C1042" s="15"/>
      <c r="D1042" s="15"/>
      <c r="E1042" s="15"/>
      <c r="F1042" s="15"/>
      <c r="G1042" s="15"/>
      <c r="H1042" s="15"/>
      <c r="I1042" s="20"/>
      <c r="J1042" s="20"/>
      <c r="K1042" s="20"/>
    </row>
    <row r="1043" spans="3:11" x14ac:dyDescent="0.25">
      <c r="C1043" s="15"/>
      <c r="D1043" s="15"/>
      <c r="E1043" s="15"/>
      <c r="F1043" s="15"/>
      <c r="G1043" s="15"/>
      <c r="H1043" s="15"/>
      <c r="I1043" s="20"/>
      <c r="J1043" s="20"/>
      <c r="K1043" s="20"/>
    </row>
    <row r="1044" spans="3:11" x14ac:dyDescent="0.25">
      <c r="C1044" s="15"/>
      <c r="D1044" s="15"/>
      <c r="E1044" s="15"/>
      <c r="F1044" s="15"/>
      <c r="G1044" s="15"/>
      <c r="H1044" s="15"/>
      <c r="I1044" s="20"/>
      <c r="J1044" s="20"/>
      <c r="K1044" s="20"/>
    </row>
    <row r="1045" spans="3:11" x14ac:dyDescent="0.25">
      <c r="C1045" s="15"/>
      <c r="D1045" s="15"/>
      <c r="E1045" s="15"/>
      <c r="F1045" s="15"/>
      <c r="G1045" s="15"/>
      <c r="H1045" s="15"/>
      <c r="I1045" s="20"/>
      <c r="J1045" s="20"/>
      <c r="K1045" s="20"/>
    </row>
    <row r="1046" spans="3:11" x14ac:dyDescent="0.25">
      <c r="C1046" s="15"/>
      <c r="D1046" s="15"/>
      <c r="E1046" s="15"/>
      <c r="F1046" s="15"/>
      <c r="G1046" s="15"/>
      <c r="H1046" s="15"/>
      <c r="I1046" s="20"/>
      <c r="J1046" s="20"/>
      <c r="K1046" s="20"/>
    </row>
    <row r="1047" spans="3:11" x14ac:dyDescent="0.25">
      <c r="C1047" s="15"/>
      <c r="D1047" s="15"/>
      <c r="E1047" s="15"/>
      <c r="F1047" s="15"/>
      <c r="G1047" s="15"/>
      <c r="H1047" s="15"/>
      <c r="I1047" s="20"/>
      <c r="J1047" s="20"/>
      <c r="K1047" s="20"/>
    </row>
    <row r="1048" spans="3:11" x14ac:dyDescent="0.25">
      <c r="C1048" s="15"/>
      <c r="D1048" s="15"/>
      <c r="E1048" s="15"/>
      <c r="F1048" s="15"/>
      <c r="G1048" s="15"/>
      <c r="H1048" s="15"/>
      <c r="I1048" s="20"/>
      <c r="J1048" s="20"/>
      <c r="K1048" s="20"/>
    </row>
    <row r="1049" spans="3:11" x14ac:dyDescent="0.25">
      <c r="C1049" s="15"/>
      <c r="D1049" s="15"/>
      <c r="E1049" s="15"/>
      <c r="F1049" s="15"/>
      <c r="G1049" s="15"/>
      <c r="H1049" s="15"/>
      <c r="I1049" s="20"/>
      <c r="J1049" s="20"/>
      <c r="K1049" s="20"/>
    </row>
  </sheetData>
  <mergeCells count="1149">
    <mergeCell ref="A131:A134"/>
    <mergeCell ref="A135:A136"/>
    <mergeCell ref="A137:A142"/>
    <mergeCell ref="B127:B128"/>
    <mergeCell ref="A152:A153"/>
    <mergeCell ref="A154:A155"/>
    <mergeCell ref="F154:F155"/>
    <mergeCell ref="C131:C134"/>
    <mergeCell ref="E131:E134"/>
    <mergeCell ref="G156:G159"/>
    <mergeCell ref="G135:G136"/>
    <mergeCell ref="C143:C144"/>
    <mergeCell ref="B135:B136"/>
    <mergeCell ref="C135:C136"/>
    <mergeCell ref="H145:H146"/>
    <mergeCell ref="E143:E144"/>
    <mergeCell ref="F143:F144"/>
    <mergeCell ref="G143:G144"/>
    <mergeCell ref="B154:B155"/>
    <mergeCell ref="H143:H144"/>
    <mergeCell ref="F131:F134"/>
    <mergeCell ref="B131:B134"/>
    <mergeCell ref="A97:A98"/>
    <mergeCell ref="B97:B98"/>
    <mergeCell ref="H127:H128"/>
    <mergeCell ref="H105:H106"/>
    <mergeCell ref="H111:H112"/>
    <mergeCell ref="H109:H110"/>
    <mergeCell ref="H125:H126"/>
    <mergeCell ref="H129:H130"/>
    <mergeCell ref="C117:C118"/>
    <mergeCell ref="B125:B126"/>
    <mergeCell ref="H139:H140"/>
    <mergeCell ref="F127:F128"/>
    <mergeCell ref="G137:G138"/>
    <mergeCell ref="G139:G142"/>
    <mergeCell ref="F135:F136"/>
    <mergeCell ref="H135:H136"/>
    <mergeCell ref="C145:C146"/>
    <mergeCell ref="E145:E146"/>
    <mergeCell ref="F145:F146"/>
    <mergeCell ref="C107:C108"/>
    <mergeCell ref="B103:B104"/>
    <mergeCell ref="C103:C104"/>
    <mergeCell ref="H117:H118"/>
    <mergeCell ref="H123:H124"/>
    <mergeCell ref="G105:G106"/>
    <mergeCell ref="G125:G126"/>
    <mergeCell ref="H119:H120"/>
    <mergeCell ref="C119:C122"/>
    <mergeCell ref="H121:H122"/>
    <mergeCell ref="E129:E130"/>
    <mergeCell ref="G115:G116"/>
    <mergeCell ref="B109:B114"/>
    <mergeCell ref="A166:A167"/>
    <mergeCell ref="C137:C142"/>
    <mergeCell ref="E166:E167"/>
    <mergeCell ref="B149:B150"/>
    <mergeCell ref="B162:B163"/>
    <mergeCell ref="G145:G146"/>
    <mergeCell ref="E147:E148"/>
    <mergeCell ref="F147:F148"/>
    <mergeCell ref="G180:G181"/>
    <mergeCell ref="H180:H181"/>
    <mergeCell ref="B187:B188"/>
    <mergeCell ref="H187:H188"/>
    <mergeCell ref="C187:C188"/>
    <mergeCell ref="E187:E188"/>
    <mergeCell ref="G187:G188"/>
    <mergeCell ref="A210:A211"/>
    <mergeCell ref="G185:G186"/>
    <mergeCell ref="H189:H190"/>
    <mergeCell ref="G178:G179"/>
    <mergeCell ref="A208:A209"/>
    <mergeCell ref="C178:C179"/>
    <mergeCell ref="A195:A196"/>
    <mergeCell ref="B199:B202"/>
    <mergeCell ref="G160:G161"/>
    <mergeCell ref="G166:G167"/>
    <mergeCell ref="G191:G192"/>
    <mergeCell ref="H191:H192"/>
    <mergeCell ref="G189:G190"/>
    <mergeCell ref="A203:A204"/>
    <mergeCell ref="B203:B204"/>
    <mergeCell ref="F176:F177"/>
    <mergeCell ref="G176:G177"/>
    <mergeCell ref="H172:H173"/>
    <mergeCell ref="B170:B175"/>
    <mergeCell ref="F178:F179"/>
    <mergeCell ref="H81:H82"/>
    <mergeCell ref="B83:B84"/>
    <mergeCell ref="C83:C84"/>
    <mergeCell ref="G85:G86"/>
    <mergeCell ref="A178:A179"/>
    <mergeCell ref="A214:A215"/>
    <mergeCell ref="A228:A229"/>
    <mergeCell ref="H224:H225"/>
    <mergeCell ref="B210:B211"/>
    <mergeCell ref="A183:A186"/>
    <mergeCell ref="A189:A190"/>
    <mergeCell ref="A197:A198"/>
    <mergeCell ref="A199:A202"/>
    <mergeCell ref="A182:K182"/>
    <mergeCell ref="A193:A194"/>
    <mergeCell ref="H183:H184"/>
    <mergeCell ref="H210:H211"/>
    <mergeCell ref="E178:E179"/>
    <mergeCell ref="B178:B179"/>
    <mergeCell ref="G133:G134"/>
    <mergeCell ref="H133:H134"/>
    <mergeCell ref="G121:G122"/>
    <mergeCell ref="C109:C114"/>
    <mergeCell ref="B107:B108"/>
    <mergeCell ref="A162:A163"/>
    <mergeCell ref="G103:G104"/>
    <mergeCell ref="G109:G110"/>
    <mergeCell ref="G111:G112"/>
    <mergeCell ref="E119:E122"/>
    <mergeCell ref="B119:B122"/>
    <mergeCell ref="H113:H114"/>
    <mergeCell ref="H115:H116"/>
    <mergeCell ref="E160:E161"/>
    <mergeCell ref="F160:F161"/>
    <mergeCell ref="B143:B144"/>
    <mergeCell ref="C149:C150"/>
    <mergeCell ref="B147:B148"/>
    <mergeCell ref="B117:B118"/>
    <mergeCell ref="E97:E98"/>
    <mergeCell ref="F97:F98"/>
    <mergeCell ref="A91:A94"/>
    <mergeCell ref="A95:A96"/>
    <mergeCell ref="A99:A102"/>
    <mergeCell ref="A103:A104"/>
    <mergeCell ref="A105:A106"/>
    <mergeCell ref="A107:A108"/>
    <mergeCell ref="A115:A116"/>
    <mergeCell ref="A125:A126"/>
    <mergeCell ref="A127:A128"/>
    <mergeCell ref="F137:F142"/>
    <mergeCell ref="E137:E142"/>
    <mergeCell ref="E154:E155"/>
    <mergeCell ref="C152:C153"/>
    <mergeCell ref="E152:E153"/>
    <mergeCell ref="C127:C128"/>
    <mergeCell ref="E127:E128"/>
    <mergeCell ref="F119:F120"/>
    <mergeCell ref="E107:E108"/>
    <mergeCell ref="F115:F116"/>
    <mergeCell ref="B129:B130"/>
    <mergeCell ref="F109:F114"/>
    <mergeCell ref="C125:C126"/>
    <mergeCell ref="E125:E126"/>
    <mergeCell ref="F125:F126"/>
    <mergeCell ref="H79:H80"/>
    <mergeCell ref="E91:E94"/>
    <mergeCell ref="F91:F94"/>
    <mergeCell ref="G91:G92"/>
    <mergeCell ref="G162:G163"/>
    <mergeCell ref="B95:B96"/>
    <mergeCell ref="C95:C96"/>
    <mergeCell ref="B99:B100"/>
    <mergeCell ref="C99:C100"/>
    <mergeCell ref="B101:B102"/>
    <mergeCell ref="C101:C102"/>
    <mergeCell ref="C105:C106"/>
    <mergeCell ref="C115:C116"/>
    <mergeCell ref="E115:E116"/>
    <mergeCell ref="G101:G102"/>
    <mergeCell ref="G117:G118"/>
    <mergeCell ref="B123:B124"/>
    <mergeCell ref="G119:G120"/>
    <mergeCell ref="E81:E82"/>
    <mergeCell ref="C129:C130"/>
    <mergeCell ref="B81:B82"/>
    <mergeCell ref="C81:C82"/>
    <mergeCell ref="E105:E106"/>
    <mergeCell ref="H156:H157"/>
    <mergeCell ref="H158:H159"/>
    <mergeCell ref="H193:H194"/>
    <mergeCell ref="C193:C194"/>
    <mergeCell ref="G77:G78"/>
    <mergeCell ref="C123:C124"/>
    <mergeCell ref="E123:E124"/>
    <mergeCell ref="F123:F124"/>
    <mergeCell ref="G123:G124"/>
    <mergeCell ref="E135:E136"/>
    <mergeCell ref="F129:F130"/>
    <mergeCell ref="B145:B146"/>
    <mergeCell ref="G113:G114"/>
    <mergeCell ref="E117:E118"/>
    <mergeCell ref="F117:F118"/>
    <mergeCell ref="B79:B80"/>
    <mergeCell ref="C79:C80"/>
    <mergeCell ref="E79:E80"/>
    <mergeCell ref="F79:F80"/>
    <mergeCell ref="G79:G80"/>
    <mergeCell ref="H77:H78"/>
    <mergeCell ref="E99:E102"/>
    <mergeCell ref="G127:G128"/>
    <mergeCell ref="C77:C78"/>
    <mergeCell ref="E77:E78"/>
    <mergeCell ref="F77:F78"/>
    <mergeCell ref="G129:G130"/>
    <mergeCell ref="F105:F106"/>
    <mergeCell ref="F121:F122"/>
    <mergeCell ref="B77:B78"/>
    <mergeCell ref="B105:B106"/>
    <mergeCell ref="E109:E114"/>
    <mergeCell ref="G81:G82"/>
    <mergeCell ref="F81:F82"/>
    <mergeCell ref="H218:H219"/>
    <mergeCell ref="H201:H202"/>
    <mergeCell ref="H212:H213"/>
    <mergeCell ref="B195:B196"/>
    <mergeCell ref="B205:B206"/>
    <mergeCell ref="H259:H260"/>
    <mergeCell ref="H263:H264"/>
    <mergeCell ref="C208:C209"/>
    <mergeCell ref="H226:H227"/>
    <mergeCell ref="G228:G229"/>
    <mergeCell ref="B228:B229"/>
    <mergeCell ref="G233:G234"/>
    <mergeCell ref="H233:H234"/>
    <mergeCell ref="C231:C234"/>
    <mergeCell ref="B231:B234"/>
    <mergeCell ref="B248:B249"/>
    <mergeCell ref="H197:H198"/>
    <mergeCell ref="H251:H252"/>
    <mergeCell ref="F208:F209"/>
    <mergeCell ref="H195:H196"/>
    <mergeCell ref="G222:G223"/>
    <mergeCell ref="E289:E290"/>
    <mergeCell ref="E271:E272"/>
    <mergeCell ref="F195:F196"/>
    <mergeCell ref="B255:B256"/>
    <mergeCell ref="B273:B274"/>
    <mergeCell ref="C273:C274"/>
    <mergeCell ref="E273:E274"/>
    <mergeCell ref="G271:G272"/>
    <mergeCell ref="H271:H272"/>
    <mergeCell ref="C259:C260"/>
    <mergeCell ref="E259:E260"/>
    <mergeCell ref="F259:F260"/>
    <mergeCell ref="C304:C307"/>
    <mergeCell ref="B289:B290"/>
    <mergeCell ref="H267:H268"/>
    <mergeCell ref="G257:G258"/>
    <mergeCell ref="G195:G196"/>
    <mergeCell ref="B197:B198"/>
    <mergeCell ref="H295:H296"/>
    <mergeCell ref="E197:E198"/>
    <mergeCell ref="F197:F198"/>
    <mergeCell ref="G197:G198"/>
    <mergeCell ref="F263:F264"/>
    <mergeCell ref="G273:G274"/>
    <mergeCell ref="H273:H274"/>
    <mergeCell ref="E287:E288"/>
    <mergeCell ref="B285:B286"/>
    <mergeCell ref="H203:H204"/>
    <mergeCell ref="G251:G252"/>
    <mergeCell ref="G242:G243"/>
    <mergeCell ref="H269:H270"/>
    <mergeCell ref="G263:G264"/>
    <mergeCell ref="B364:B365"/>
    <mergeCell ref="B354:B355"/>
    <mergeCell ref="B332:B333"/>
    <mergeCell ref="C332:C333"/>
    <mergeCell ref="B373:B374"/>
    <mergeCell ref="C373:C374"/>
    <mergeCell ref="C330:C331"/>
    <mergeCell ref="B344:B345"/>
    <mergeCell ref="B371:B372"/>
    <mergeCell ref="B367:B368"/>
    <mergeCell ref="A299:A300"/>
    <mergeCell ref="H328:H329"/>
    <mergeCell ref="B314:B315"/>
    <mergeCell ref="H312:H313"/>
    <mergeCell ref="C328:C329"/>
    <mergeCell ref="C312:C313"/>
    <mergeCell ref="G312:G313"/>
    <mergeCell ref="A433:A440"/>
    <mergeCell ref="A424:A425"/>
    <mergeCell ref="A411:A412"/>
    <mergeCell ref="A426:A427"/>
    <mergeCell ref="A428:A429"/>
    <mergeCell ref="A430:A431"/>
    <mergeCell ref="H420:H421"/>
    <mergeCell ref="C426:C427"/>
    <mergeCell ref="C422:C423"/>
    <mergeCell ref="E433:E440"/>
    <mergeCell ref="F433:G434"/>
    <mergeCell ref="A283:A284"/>
    <mergeCell ref="A285:A286"/>
    <mergeCell ref="A367:A368"/>
    <mergeCell ref="A369:A370"/>
    <mergeCell ref="A371:A372"/>
    <mergeCell ref="A373:A380"/>
    <mergeCell ref="A336:A345"/>
    <mergeCell ref="A346:A347"/>
    <mergeCell ref="A348:A349"/>
    <mergeCell ref="A350:A353"/>
    <mergeCell ref="A354:A355"/>
    <mergeCell ref="A356:A357"/>
    <mergeCell ref="A358:A359"/>
    <mergeCell ref="A304:A307"/>
    <mergeCell ref="A362:A363"/>
    <mergeCell ref="A319:A326"/>
    <mergeCell ref="A360:A361"/>
    <mergeCell ref="A332:A333"/>
    <mergeCell ref="A291:A292"/>
    <mergeCell ref="A293:A294"/>
    <mergeCell ref="A297:A298"/>
    <mergeCell ref="A59:A60"/>
    <mergeCell ref="A61:A62"/>
    <mergeCell ref="A63:A64"/>
    <mergeCell ref="A65:A66"/>
    <mergeCell ref="A67:A68"/>
    <mergeCell ref="A69:A72"/>
    <mergeCell ref="A75:A76"/>
    <mergeCell ref="A77:A78"/>
    <mergeCell ref="A168:A169"/>
    <mergeCell ref="A79:A80"/>
    <mergeCell ref="A164:A165"/>
    <mergeCell ref="A156:A159"/>
    <mergeCell ref="A143:A144"/>
    <mergeCell ref="A83:A84"/>
    <mergeCell ref="A85:A90"/>
    <mergeCell ref="B275:B276"/>
    <mergeCell ref="A273:A274"/>
    <mergeCell ref="B69:B72"/>
    <mergeCell ref="A81:A82"/>
    <mergeCell ref="B137:B142"/>
    <mergeCell ref="A231:A234"/>
    <mergeCell ref="A212:A213"/>
    <mergeCell ref="A187:A188"/>
    <mergeCell ref="A180:A181"/>
    <mergeCell ref="B180:B181"/>
    <mergeCell ref="A129:A130"/>
    <mergeCell ref="A160:A161"/>
    <mergeCell ref="A73:A74"/>
    <mergeCell ref="A109:A114"/>
    <mergeCell ref="A117:A118"/>
    <mergeCell ref="A119:A122"/>
    <mergeCell ref="B115:B116"/>
    <mergeCell ref="A123:A124"/>
    <mergeCell ref="C195:C196"/>
    <mergeCell ref="F152:F153"/>
    <mergeCell ref="F166:F167"/>
    <mergeCell ref="C191:C192"/>
    <mergeCell ref="E191:E192"/>
    <mergeCell ref="F162:F163"/>
    <mergeCell ref="G164:G165"/>
    <mergeCell ref="H164:H165"/>
    <mergeCell ref="C154:C155"/>
    <mergeCell ref="H131:H132"/>
    <mergeCell ref="E149:E150"/>
    <mergeCell ref="F149:F150"/>
    <mergeCell ref="G149:G150"/>
    <mergeCell ref="H149:H150"/>
    <mergeCell ref="A151:K151"/>
    <mergeCell ref="A191:A192"/>
    <mergeCell ref="F193:F194"/>
    <mergeCell ref="H137:H138"/>
    <mergeCell ref="H141:H142"/>
    <mergeCell ref="H162:H163"/>
    <mergeCell ref="B152:B153"/>
    <mergeCell ref="C156:C159"/>
    <mergeCell ref="E156:E159"/>
    <mergeCell ref="F156:F159"/>
    <mergeCell ref="B160:B161"/>
    <mergeCell ref="G131:G132"/>
    <mergeCell ref="F187:F188"/>
    <mergeCell ref="H185:H186"/>
    <mergeCell ref="G183:G184"/>
    <mergeCell ref="B166:B167"/>
    <mergeCell ref="G193:G194"/>
    <mergeCell ref="A259:A260"/>
    <mergeCell ref="A240:A241"/>
    <mergeCell ref="E255:E256"/>
    <mergeCell ref="F255:F256"/>
    <mergeCell ref="A261:A262"/>
    <mergeCell ref="F261:F262"/>
    <mergeCell ref="H205:H206"/>
    <mergeCell ref="H214:H215"/>
    <mergeCell ref="G214:G215"/>
    <mergeCell ref="H253:H254"/>
    <mergeCell ref="H237:H238"/>
    <mergeCell ref="B216:B227"/>
    <mergeCell ref="C216:C227"/>
    <mergeCell ref="E216:E227"/>
    <mergeCell ref="A216:A227"/>
    <mergeCell ref="A248:A249"/>
    <mergeCell ref="E248:E249"/>
    <mergeCell ref="F248:F249"/>
    <mergeCell ref="F240:F241"/>
    <mergeCell ref="C237:C238"/>
    <mergeCell ref="B242:B243"/>
    <mergeCell ref="E242:E243"/>
    <mergeCell ref="A207:K207"/>
    <mergeCell ref="A230:K230"/>
    <mergeCell ref="C257:C258"/>
    <mergeCell ref="C253:C254"/>
    <mergeCell ref="A257:A258"/>
    <mergeCell ref="F257:F258"/>
    <mergeCell ref="B253:B254"/>
    <mergeCell ref="G248:G249"/>
    <mergeCell ref="B257:B258"/>
    <mergeCell ref="G220:G221"/>
    <mergeCell ref="A308:A311"/>
    <mergeCell ref="C360:C361"/>
    <mergeCell ref="B356:B357"/>
    <mergeCell ref="E328:E329"/>
    <mergeCell ref="A301:A302"/>
    <mergeCell ref="G306:G307"/>
    <mergeCell ref="F285:F286"/>
    <mergeCell ref="G285:G286"/>
    <mergeCell ref="H285:H286"/>
    <mergeCell ref="G283:G284"/>
    <mergeCell ref="H301:H302"/>
    <mergeCell ref="F283:F284"/>
    <mergeCell ref="A316:K316"/>
    <mergeCell ref="G308:G309"/>
    <mergeCell ref="A265:A266"/>
    <mergeCell ref="F265:F266"/>
    <mergeCell ref="G265:G266"/>
    <mergeCell ref="H265:H266"/>
    <mergeCell ref="G275:G276"/>
    <mergeCell ref="A314:A315"/>
    <mergeCell ref="H304:H307"/>
    <mergeCell ref="F291:F292"/>
    <mergeCell ref="G291:G292"/>
    <mergeCell ref="H291:H292"/>
    <mergeCell ref="A269:A270"/>
    <mergeCell ref="H275:H276"/>
    <mergeCell ref="A271:A272"/>
    <mergeCell ref="A328:A329"/>
    <mergeCell ref="F297:F298"/>
    <mergeCell ref="B328:B329"/>
    <mergeCell ref="E295:E296"/>
    <mergeCell ref="F295:F296"/>
    <mergeCell ref="C411:C412"/>
    <mergeCell ref="G405:G406"/>
    <mergeCell ref="E418:E419"/>
    <mergeCell ref="F418:F419"/>
    <mergeCell ref="G418:G419"/>
    <mergeCell ref="H418:H419"/>
    <mergeCell ref="G399:G400"/>
    <mergeCell ref="B411:B412"/>
    <mergeCell ref="G388:G389"/>
    <mergeCell ref="C386:C387"/>
    <mergeCell ref="G386:G387"/>
    <mergeCell ref="A330:A331"/>
    <mergeCell ref="A312:A313"/>
    <mergeCell ref="G332:G333"/>
    <mergeCell ref="F332:F333"/>
    <mergeCell ref="F314:F315"/>
    <mergeCell ref="F348:F351"/>
    <mergeCell ref="H334:H335"/>
    <mergeCell ref="G336:G337"/>
    <mergeCell ref="B334:B343"/>
    <mergeCell ref="B346:B347"/>
    <mergeCell ref="B360:B361"/>
    <mergeCell ref="A334:A335"/>
    <mergeCell ref="A416:A417"/>
    <mergeCell ref="E332:E333"/>
    <mergeCell ref="G321:G322"/>
    <mergeCell ref="G323:G324"/>
    <mergeCell ref="G391:G392"/>
    <mergeCell ref="F330:F331"/>
    <mergeCell ref="G319:G320"/>
    <mergeCell ref="A327:K327"/>
    <mergeCell ref="A364:A365"/>
    <mergeCell ref="H437:H438"/>
    <mergeCell ref="F439:G440"/>
    <mergeCell ref="H439:H440"/>
    <mergeCell ref="G428:G429"/>
    <mergeCell ref="H428:H429"/>
    <mergeCell ref="C433:C434"/>
    <mergeCell ref="B433:B434"/>
    <mergeCell ref="B437:B440"/>
    <mergeCell ref="C437:C440"/>
    <mergeCell ref="G422:G423"/>
    <mergeCell ref="H422:H423"/>
    <mergeCell ref="B428:B429"/>
    <mergeCell ref="B430:B431"/>
    <mergeCell ref="C430:C431"/>
    <mergeCell ref="E430:E431"/>
    <mergeCell ref="F430:F431"/>
    <mergeCell ref="G430:G431"/>
    <mergeCell ref="H433:H434"/>
    <mergeCell ref="B422:B423"/>
    <mergeCell ref="H430:H431"/>
    <mergeCell ref="F437:G438"/>
    <mergeCell ref="F435:G436"/>
    <mergeCell ref="B424:B425"/>
    <mergeCell ref="C424:C425"/>
    <mergeCell ref="G424:G425"/>
    <mergeCell ref="H424:H425"/>
    <mergeCell ref="A418:A419"/>
    <mergeCell ref="A432:K432"/>
    <mergeCell ref="A413:K413"/>
    <mergeCell ref="C414:C415"/>
    <mergeCell ref="E414:E415"/>
    <mergeCell ref="B388:B389"/>
    <mergeCell ref="C388:C389"/>
    <mergeCell ref="E386:E389"/>
    <mergeCell ref="F386:F389"/>
    <mergeCell ref="G397:G398"/>
    <mergeCell ref="A422:A423"/>
    <mergeCell ref="F426:F427"/>
    <mergeCell ref="E411:E412"/>
    <mergeCell ref="A391:A392"/>
    <mergeCell ref="F411:F412"/>
    <mergeCell ref="B426:B427"/>
    <mergeCell ref="B418:B419"/>
    <mergeCell ref="E422:E423"/>
    <mergeCell ref="E426:E427"/>
    <mergeCell ref="F416:F417"/>
    <mergeCell ref="E416:E417"/>
    <mergeCell ref="H411:H412"/>
    <mergeCell ref="H426:H427"/>
    <mergeCell ref="C428:C429"/>
    <mergeCell ref="G426:G427"/>
    <mergeCell ref="A386:A389"/>
    <mergeCell ref="A420:A421"/>
    <mergeCell ref="B420:B421"/>
    <mergeCell ref="G420:G421"/>
    <mergeCell ref="A414:A415"/>
    <mergeCell ref="H414:H415"/>
    <mergeCell ref="C420:C421"/>
    <mergeCell ref="G375:G376"/>
    <mergeCell ref="G377:G378"/>
    <mergeCell ref="B377:B378"/>
    <mergeCell ref="E377:E378"/>
    <mergeCell ref="G409:G410"/>
    <mergeCell ref="H391:H410"/>
    <mergeCell ref="G373:G374"/>
    <mergeCell ref="H373:H374"/>
    <mergeCell ref="H386:H387"/>
    <mergeCell ref="G382:G383"/>
    <mergeCell ref="H382:H383"/>
    <mergeCell ref="B386:B387"/>
    <mergeCell ref="A381:K381"/>
    <mergeCell ref="B384:B385"/>
    <mergeCell ref="B382:B383"/>
    <mergeCell ref="C382:C383"/>
    <mergeCell ref="A382:A383"/>
    <mergeCell ref="A384:A385"/>
    <mergeCell ref="H388:H389"/>
    <mergeCell ref="G403:G404"/>
    <mergeCell ref="F382:F383"/>
    <mergeCell ref="A390:K390"/>
    <mergeCell ref="B391:B410"/>
    <mergeCell ref="C375:C376"/>
    <mergeCell ref="F377:F378"/>
    <mergeCell ref="F391:F410"/>
    <mergeCell ref="A393:A394"/>
    <mergeCell ref="H416:H417"/>
    <mergeCell ref="E371:E372"/>
    <mergeCell ref="F371:F372"/>
    <mergeCell ref="G371:G372"/>
    <mergeCell ref="H379:H380"/>
    <mergeCell ref="H375:H376"/>
    <mergeCell ref="H377:H378"/>
    <mergeCell ref="C418:C419"/>
    <mergeCell ref="C369:C370"/>
    <mergeCell ref="F379:F380"/>
    <mergeCell ref="H371:H372"/>
    <mergeCell ref="F369:F370"/>
    <mergeCell ref="E379:E380"/>
    <mergeCell ref="E382:E383"/>
    <mergeCell ref="E373:E374"/>
    <mergeCell ref="F373:F374"/>
    <mergeCell ref="G384:G385"/>
    <mergeCell ref="H384:H385"/>
    <mergeCell ref="C416:C417"/>
    <mergeCell ref="G414:G415"/>
    <mergeCell ref="G411:G412"/>
    <mergeCell ref="G393:G394"/>
    <mergeCell ref="C377:C378"/>
    <mergeCell ref="C391:C410"/>
    <mergeCell ref="E391:E410"/>
    <mergeCell ref="C371:C372"/>
    <mergeCell ref="C384:C385"/>
    <mergeCell ref="E384:E385"/>
    <mergeCell ref="F384:F385"/>
    <mergeCell ref="G369:G370"/>
    <mergeCell ref="H369:H370"/>
    <mergeCell ref="E375:E376"/>
    <mergeCell ref="H338:H339"/>
    <mergeCell ref="H342:H343"/>
    <mergeCell ref="G344:G345"/>
    <mergeCell ref="H344:H345"/>
    <mergeCell ref="G338:G339"/>
    <mergeCell ref="B301:B302"/>
    <mergeCell ref="C301:C302"/>
    <mergeCell ref="H314:H315"/>
    <mergeCell ref="G304:G305"/>
    <mergeCell ref="G310:G311"/>
    <mergeCell ref="F308:F311"/>
    <mergeCell ref="B295:B296"/>
    <mergeCell ref="A303:K303"/>
    <mergeCell ref="A267:A268"/>
    <mergeCell ref="F267:F268"/>
    <mergeCell ref="G267:G268"/>
    <mergeCell ref="E263:E270"/>
    <mergeCell ref="C263:C270"/>
    <mergeCell ref="B263:B270"/>
    <mergeCell ref="A263:A264"/>
    <mergeCell ref="H330:H331"/>
    <mergeCell ref="C291:C292"/>
    <mergeCell ref="E275:E276"/>
    <mergeCell ref="E293:E294"/>
    <mergeCell ref="C299:C300"/>
    <mergeCell ref="B308:B311"/>
    <mergeCell ref="B297:B298"/>
    <mergeCell ref="B304:B307"/>
    <mergeCell ref="B317:B326"/>
    <mergeCell ref="B330:B331"/>
    <mergeCell ref="E301:E302"/>
    <mergeCell ref="F301:F302"/>
    <mergeCell ref="H346:H347"/>
    <mergeCell ref="G348:G349"/>
    <mergeCell ref="H348:H349"/>
    <mergeCell ref="C344:C345"/>
    <mergeCell ref="G350:G351"/>
    <mergeCell ref="H350:H351"/>
    <mergeCell ref="G352:G353"/>
    <mergeCell ref="H358:H359"/>
    <mergeCell ref="E354:E355"/>
    <mergeCell ref="F354:F355"/>
    <mergeCell ref="C362:C363"/>
    <mergeCell ref="H360:H361"/>
    <mergeCell ref="B352:B353"/>
    <mergeCell ref="C352:C353"/>
    <mergeCell ref="E362:E363"/>
    <mergeCell ref="F362:F363"/>
    <mergeCell ref="G362:G363"/>
    <mergeCell ref="E352:E353"/>
    <mergeCell ref="G354:G355"/>
    <mergeCell ref="E356:E357"/>
    <mergeCell ref="B362:B363"/>
    <mergeCell ref="H69:H70"/>
    <mergeCell ref="F75:F76"/>
    <mergeCell ref="G75:G76"/>
    <mergeCell ref="C75:C76"/>
    <mergeCell ref="E75:E76"/>
    <mergeCell ref="B75:B76"/>
    <mergeCell ref="E63:E64"/>
    <mergeCell ref="F63:F64"/>
    <mergeCell ref="G63:G64"/>
    <mergeCell ref="H63:H64"/>
    <mergeCell ref="B65:B66"/>
    <mergeCell ref="F69:F72"/>
    <mergeCell ref="G69:G70"/>
    <mergeCell ref="E67:E68"/>
    <mergeCell ref="F67:F68"/>
    <mergeCell ref="G67:G68"/>
    <mergeCell ref="H65:H66"/>
    <mergeCell ref="C63:C64"/>
    <mergeCell ref="B63:B64"/>
    <mergeCell ref="G71:G72"/>
    <mergeCell ref="H71:H72"/>
    <mergeCell ref="H67:H68"/>
    <mergeCell ref="B73:B74"/>
    <mergeCell ref="C73:C74"/>
    <mergeCell ref="E73:E74"/>
    <mergeCell ref="C69:C72"/>
    <mergeCell ref="E69:E72"/>
    <mergeCell ref="F73:F74"/>
    <mergeCell ref="G73:G74"/>
    <mergeCell ref="E65:E66"/>
    <mergeCell ref="C67:C68"/>
    <mergeCell ref="H75:H76"/>
    <mergeCell ref="B1:K1"/>
    <mergeCell ref="B2:D2"/>
    <mergeCell ref="E2:E3"/>
    <mergeCell ref="F2:G2"/>
    <mergeCell ref="H2:H3"/>
    <mergeCell ref="I2:I3"/>
    <mergeCell ref="J2:K2"/>
    <mergeCell ref="B31:B32"/>
    <mergeCell ref="C31:C32"/>
    <mergeCell ref="E31:E32"/>
    <mergeCell ref="F31:F32"/>
    <mergeCell ref="G31:G32"/>
    <mergeCell ref="H31:H32"/>
    <mergeCell ref="G6:G7"/>
    <mergeCell ref="H6:H7"/>
    <mergeCell ref="B6:B7"/>
    <mergeCell ref="C6:C7"/>
    <mergeCell ref="E6:E7"/>
    <mergeCell ref="F6:F7"/>
    <mergeCell ref="A4:K4"/>
    <mergeCell ref="A30:K30"/>
    <mergeCell ref="A6:A7"/>
    <mergeCell ref="A28:A29"/>
    <mergeCell ref="A31:A32"/>
    <mergeCell ref="B8:B23"/>
    <mergeCell ref="C8:C23"/>
    <mergeCell ref="E8:E27"/>
    <mergeCell ref="F8:F27"/>
    <mergeCell ref="G8:G9"/>
    <mergeCell ref="H8:H9"/>
    <mergeCell ref="G10:G11"/>
    <mergeCell ref="H10:H11"/>
    <mergeCell ref="H85:H86"/>
    <mergeCell ref="G87:G88"/>
    <mergeCell ref="C85:C90"/>
    <mergeCell ref="B85:B90"/>
    <mergeCell ref="H103:H104"/>
    <mergeCell ref="E83:E84"/>
    <mergeCell ref="F83:F84"/>
    <mergeCell ref="G83:G84"/>
    <mergeCell ref="H93:H94"/>
    <mergeCell ref="B91:B94"/>
    <mergeCell ref="G89:G90"/>
    <mergeCell ref="H89:H90"/>
    <mergeCell ref="H87:H88"/>
    <mergeCell ref="E103:E104"/>
    <mergeCell ref="F103:F104"/>
    <mergeCell ref="H99:H100"/>
    <mergeCell ref="E95:E96"/>
    <mergeCell ref="F95:F96"/>
    <mergeCell ref="G95:G96"/>
    <mergeCell ref="H83:H84"/>
    <mergeCell ref="H91:H92"/>
    <mergeCell ref="C91:C94"/>
    <mergeCell ref="E85:E90"/>
    <mergeCell ref="F85:F90"/>
    <mergeCell ref="G93:G94"/>
    <mergeCell ref="H95:H96"/>
    <mergeCell ref="F99:F102"/>
    <mergeCell ref="G99:G100"/>
    <mergeCell ref="H101:H102"/>
    <mergeCell ref="G97:G98"/>
    <mergeCell ref="H97:H98"/>
    <mergeCell ref="C97:C98"/>
    <mergeCell ref="B156:B159"/>
    <mergeCell ref="H147:H148"/>
    <mergeCell ref="C162:C163"/>
    <mergeCell ref="H160:H161"/>
    <mergeCell ref="H278:H279"/>
    <mergeCell ref="H231:H232"/>
    <mergeCell ref="E299:E300"/>
    <mergeCell ref="A282:K282"/>
    <mergeCell ref="H235:H236"/>
    <mergeCell ref="E240:E241"/>
    <mergeCell ref="A239:K239"/>
    <mergeCell ref="H222:H223"/>
    <mergeCell ref="H228:H229"/>
    <mergeCell ref="H178:H179"/>
    <mergeCell ref="H208:H209"/>
    <mergeCell ref="A278:A281"/>
    <mergeCell ref="A253:A254"/>
    <mergeCell ref="A255:A256"/>
    <mergeCell ref="B299:B300"/>
    <mergeCell ref="C176:C177"/>
    <mergeCell ref="E176:E177"/>
    <mergeCell ref="B278:B281"/>
    <mergeCell ref="A287:A288"/>
    <mergeCell ref="A289:A290"/>
    <mergeCell ref="H280:H281"/>
    <mergeCell ref="G297:G298"/>
    <mergeCell ref="H283:H284"/>
    <mergeCell ref="G210:G211"/>
    <mergeCell ref="C295:C296"/>
    <mergeCell ref="G259:G260"/>
    <mergeCell ref="E183:E186"/>
    <mergeCell ref="C255:C256"/>
    <mergeCell ref="H367:H368"/>
    <mergeCell ref="E348:E351"/>
    <mergeCell ref="F364:F365"/>
    <mergeCell ref="E360:E361"/>
    <mergeCell ref="H255:H256"/>
    <mergeCell ref="H257:H258"/>
    <mergeCell ref="G328:G329"/>
    <mergeCell ref="E330:E331"/>
    <mergeCell ref="G330:G331"/>
    <mergeCell ref="F269:F270"/>
    <mergeCell ref="F253:F254"/>
    <mergeCell ref="G360:G361"/>
    <mergeCell ref="G342:G343"/>
    <mergeCell ref="C346:C347"/>
    <mergeCell ref="H308:H311"/>
    <mergeCell ref="G314:G315"/>
    <mergeCell ref="F328:F329"/>
    <mergeCell ref="F271:F272"/>
    <mergeCell ref="E334:E347"/>
    <mergeCell ref="F334:F347"/>
    <mergeCell ref="E358:E359"/>
    <mergeCell ref="C278:C281"/>
    <mergeCell ref="C271:C272"/>
    <mergeCell ref="G255:G256"/>
    <mergeCell ref="C293:C294"/>
    <mergeCell ref="H354:H355"/>
    <mergeCell ref="F358:F359"/>
    <mergeCell ref="G358:G359"/>
    <mergeCell ref="H362:H363"/>
    <mergeCell ref="A366:K366"/>
    <mergeCell ref="H356:H357"/>
    <mergeCell ref="G340:G341"/>
    <mergeCell ref="H352:H353"/>
    <mergeCell ref="C354:C355"/>
    <mergeCell ref="C348:C351"/>
    <mergeCell ref="H364:H365"/>
    <mergeCell ref="H242:H243"/>
    <mergeCell ref="E235:E236"/>
    <mergeCell ref="F235:F236"/>
    <mergeCell ref="G235:G236"/>
    <mergeCell ref="H261:H262"/>
    <mergeCell ref="H248:H249"/>
    <mergeCell ref="H240:H241"/>
    <mergeCell ref="G237:G238"/>
    <mergeCell ref="H244:H247"/>
    <mergeCell ref="G287:G288"/>
    <mergeCell ref="H287:H288"/>
    <mergeCell ref="H297:H298"/>
    <mergeCell ref="H299:H300"/>
    <mergeCell ref="G289:G290"/>
    <mergeCell ref="H289:H290"/>
    <mergeCell ref="H293:H294"/>
    <mergeCell ref="G301:G302"/>
    <mergeCell ref="H317:H326"/>
    <mergeCell ref="C317:C326"/>
    <mergeCell ref="C364:C365"/>
    <mergeCell ref="E364:E365"/>
    <mergeCell ref="G346:G347"/>
    <mergeCell ref="H332:H333"/>
    <mergeCell ref="C334:C343"/>
    <mergeCell ref="H336:H337"/>
    <mergeCell ref="H340:H341"/>
    <mergeCell ref="C356:C357"/>
    <mergeCell ref="F356:F357"/>
    <mergeCell ref="G154:G155"/>
    <mergeCell ref="H154:H155"/>
    <mergeCell ref="C160:C161"/>
    <mergeCell ref="C147:C148"/>
    <mergeCell ref="G147:G148"/>
    <mergeCell ref="G152:G153"/>
    <mergeCell ref="H152:H153"/>
    <mergeCell ref="H166:H167"/>
    <mergeCell ref="E164:E165"/>
    <mergeCell ref="F164:F165"/>
    <mergeCell ref="E162:E163"/>
    <mergeCell ref="F168:F169"/>
    <mergeCell ref="G168:G169"/>
    <mergeCell ref="H168:H169"/>
    <mergeCell ref="C314:C315"/>
    <mergeCell ref="E314:E315"/>
    <mergeCell ref="F304:F307"/>
    <mergeCell ref="F273:F274"/>
    <mergeCell ref="G199:G200"/>
    <mergeCell ref="E285:E286"/>
    <mergeCell ref="C297:C298"/>
    <mergeCell ref="E297:E298"/>
    <mergeCell ref="G299:G300"/>
    <mergeCell ref="E291:E292"/>
    <mergeCell ref="F231:F234"/>
    <mergeCell ref="E203:E204"/>
    <mergeCell ref="F203:F204"/>
    <mergeCell ref="G203:G204"/>
    <mergeCell ref="E199:E202"/>
    <mergeCell ref="E304:E307"/>
    <mergeCell ref="C308:C311"/>
    <mergeCell ref="E308:E311"/>
    <mergeCell ref="G261:G262"/>
    <mergeCell ref="B293:B294"/>
    <mergeCell ref="F293:F294"/>
    <mergeCell ref="G293:G294"/>
    <mergeCell ref="E312:E313"/>
    <mergeCell ref="F312:F313"/>
    <mergeCell ref="F275:F276"/>
    <mergeCell ref="F287:F288"/>
    <mergeCell ref="F278:F281"/>
    <mergeCell ref="C275:C276"/>
    <mergeCell ref="B168:B169"/>
    <mergeCell ref="C240:C241"/>
    <mergeCell ref="B244:B247"/>
    <mergeCell ref="C244:C247"/>
    <mergeCell ref="C189:C190"/>
    <mergeCell ref="E189:E190"/>
    <mergeCell ref="B271:B272"/>
    <mergeCell ref="E244:E247"/>
    <mergeCell ref="F237:F238"/>
    <mergeCell ref="E253:E254"/>
    <mergeCell ref="F216:F227"/>
    <mergeCell ref="B208:B209"/>
    <mergeCell ref="B176:B177"/>
    <mergeCell ref="E237:E238"/>
    <mergeCell ref="F183:F186"/>
    <mergeCell ref="C205:C206"/>
    <mergeCell ref="F191:F192"/>
    <mergeCell ref="B193:B194"/>
    <mergeCell ref="E193:E194"/>
    <mergeCell ref="G295:G296"/>
    <mergeCell ref="B291:B292"/>
    <mergeCell ref="C289:C290"/>
    <mergeCell ref="F447:F448"/>
    <mergeCell ref="F299:F300"/>
    <mergeCell ref="G278:G279"/>
    <mergeCell ref="G280:G281"/>
    <mergeCell ref="G401:G402"/>
    <mergeCell ref="B414:B415"/>
    <mergeCell ref="G416:G417"/>
    <mergeCell ref="F414:F415"/>
    <mergeCell ref="F367:F368"/>
    <mergeCell ref="B358:B359"/>
    <mergeCell ref="C358:C359"/>
    <mergeCell ref="G395:G396"/>
    <mergeCell ref="G407:G408"/>
    <mergeCell ref="F352:F353"/>
    <mergeCell ref="F289:F290"/>
    <mergeCell ref="E278:E281"/>
    <mergeCell ref="E424:E425"/>
    <mergeCell ref="F424:F425"/>
    <mergeCell ref="B416:B417"/>
    <mergeCell ref="E428:E429"/>
    <mergeCell ref="F428:F429"/>
    <mergeCell ref="G367:G368"/>
    <mergeCell ref="E369:E370"/>
    <mergeCell ref="G379:G380"/>
    <mergeCell ref="G356:G357"/>
    <mergeCell ref="B369:B370"/>
    <mergeCell ref="G325:G326"/>
    <mergeCell ref="G364:G365"/>
    <mergeCell ref="B375:B376"/>
    <mergeCell ref="F375:F376"/>
    <mergeCell ref="B379:B380"/>
    <mergeCell ref="C379:C380"/>
    <mergeCell ref="B348:B351"/>
    <mergeCell ref="G334:G335"/>
    <mergeCell ref="F360:F361"/>
    <mergeCell ref="C367:C368"/>
    <mergeCell ref="E367:E368"/>
    <mergeCell ref="E420:E421"/>
    <mergeCell ref="F420:F421"/>
    <mergeCell ref="F422:F423"/>
    <mergeCell ref="C285:C286"/>
    <mergeCell ref="H447:H448"/>
    <mergeCell ref="H435:H436"/>
    <mergeCell ref="B435:B436"/>
    <mergeCell ref="C435:C436"/>
    <mergeCell ref="B441:B464"/>
    <mergeCell ref="C441:C464"/>
    <mergeCell ref="E441:E464"/>
    <mergeCell ref="F441:G442"/>
    <mergeCell ref="H441:H442"/>
    <mergeCell ref="F443:F444"/>
    <mergeCell ref="G443:G444"/>
    <mergeCell ref="H443:H444"/>
    <mergeCell ref="F445:F446"/>
    <mergeCell ref="G445:G446"/>
    <mergeCell ref="H445:H446"/>
    <mergeCell ref="F449:G450"/>
    <mergeCell ref="H449:H450"/>
    <mergeCell ref="F451:G452"/>
    <mergeCell ref="H451:H452"/>
    <mergeCell ref="F453:G454"/>
    <mergeCell ref="H453:H454"/>
    <mergeCell ref="F455:G456"/>
    <mergeCell ref="H455:H456"/>
    <mergeCell ref="F457:G458"/>
    <mergeCell ref="H457:H458"/>
    <mergeCell ref="F459:G460"/>
    <mergeCell ref="H459:H460"/>
    <mergeCell ref="F461:G462"/>
    <mergeCell ref="H461:H462"/>
    <mergeCell ref="F463:G464"/>
    <mergeCell ref="H463:H464"/>
    <mergeCell ref="G447:G448"/>
    <mergeCell ref="G12:G13"/>
    <mergeCell ref="H12:H13"/>
    <mergeCell ref="G14:G15"/>
    <mergeCell ref="H14:H15"/>
    <mergeCell ref="G16:G17"/>
    <mergeCell ref="H16:H17"/>
    <mergeCell ref="G18:G19"/>
    <mergeCell ref="H18:H19"/>
    <mergeCell ref="G20:G21"/>
    <mergeCell ref="H20:H21"/>
    <mergeCell ref="G22:G23"/>
    <mergeCell ref="H22:H23"/>
    <mergeCell ref="G24:G25"/>
    <mergeCell ref="H24:H25"/>
    <mergeCell ref="G26:G27"/>
    <mergeCell ref="H26:H27"/>
    <mergeCell ref="F65:F66"/>
    <mergeCell ref="G65:G66"/>
    <mergeCell ref="F59:F60"/>
    <mergeCell ref="G59:G60"/>
    <mergeCell ref="G38:G39"/>
    <mergeCell ref="H38:H39"/>
    <mergeCell ref="G40:G41"/>
    <mergeCell ref="H40:H41"/>
    <mergeCell ref="G50:G51"/>
    <mergeCell ref="H50:H51"/>
    <mergeCell ref="G36:G37"/>
    <mergeCell ref="G48:G49"/>
    <mergeCell ref="H48:H49"/>
    <mergeCell ref="H56:H57"/>
    <mergeCell ref="H59:H60"/>
    <mergeCell ref="G61:G62"/>
    <mergeCell ref="B36:B55"/>
    <mergeCell ref="B34:B35"/>
    <mergeCell ref="C34:C35"/>
    <mergeCell ref="C36:C55"/>
    <mergeCell ref="E36:E55"/>
    <mergeCell ref="F36:F55"/>
    <mergeCell ref="G52:G53"/>
    <mergeCell ref="G54:G55"/>
    <mergeCell ref="H52:H53"/>
    <mergeCell ref="E34:E35"/>
    <mergeCell ref="F34:F35"/>
    <mergeCell ref="G34:G35"/>
    <mergeCell ref="H34:H35"/>
    <mergeCell ref="E59:E60"/>
    <mergeCell ref="B56:B57"/>
    <mergeCell ref="C56:C57"/>
    <mergeCell ref="E56:E57"/>
    <mergeCell ref="H54:H55"/>
    <mergeCell ref="B67:B68"/>
    <mergeCell ref="C65:C66"/>
    <mergeCell ref="H73:H74"/>
    <mergeCell ref="C168:C169"/>
    <mergeCell ref="E168:E169"/>
    <mergeCell ref="F242:F243"/>
    <mergeCell ref="G216:G217"/>
    <mergeCell ref="G269:G270"/>
    <mergeCell ref="B240:B241"/>
    <mergeCell ref="A277:K277"/>
    <mergeCell ref="F189:F190"/>
    <mergeCell ref="B164:B165"/>
    <mergeCell ref="A251:A252"/>
    <mergeCell ref="B251:B252"/>
    <mergeCell ref="E28:E29"/>
    <mergeCell ref="F28:F29"/>
    <mergeCell ref="G28:G29"/>
    <mergeCell ref="H61:H62"/>
    <mergeCell ref="A58:K58"/>
    <mergeCell ref="A34:A35"/>
    <mergeCell ref="A36:A51"/>
    <mergeCell ref="A56:A57"/>
    <mergeCell ref="B28:B29"/>
    <mergeCell ref="C28:C29"/>
    <mergeCell ref="H42:H43"/>
    <mergeCell ref="G44:G45"/>
    <mergeCell ref="H44:H45"/>
    <mergeCell ref="G46:G47"/>
    <mergeCell ref="H46:H47"/>
    <mergeCell ref="H36:H37"/>
    <mergeCell ref="B59:B60"/>
    <mergeCell ref="C59:C60"/>
    <mergeCell ref="A33:K33"/>
    <mergeCell ref="B61:B62"/>
    <mergeCell ref="C61:C62"/>
    <mergeCell ref="E61:E62"/>
    <mergeCell ref="F61:F62"/>
    <mergeCell ref="H28:H29"/>
    <mergeCell ref="G56:G57"/>
    <mergeCell ref="G42:G43"/>
    <mergeCell ref="F56:F57"/>
    <mergeCell ref="G253:G254"/>
    <mergeCell ref="F214:F215"/>
    <mergeCell ref="G224:G225"/>
    <mergeCell ref="A235:A236"/>
    <mergeCell ref="F244:F247"/>
    <mergeCell ref="G244:G245"/>
    <mergeCell ref="G246:G247"/>
    <mergeCell ref="G231:G232"/>
    <mergeCell ref="B235:B236"/>
    <mergeCell ref="C235:C236"/>
    <mergeCell ref="G208:G209"/>
    <mergeCell ref="C228:C229"/>
    <mergeCell ref="E228:E229"/>
    <mergeCell ref="F228:F229"/>
    <mergeCell ref="B214:B215"/>
    <mergeCell ref="C214:C215"/>
    <mergeCell ref="E205:E206"/>
    <mergeCell ref="F205:F206"/>
    <mergeCell ref="G226:G227"/>
    <mergeCell ref="C210:C211"/>
    <mergeCell ref="B212:B213"/>
    <mergeCell ref="C212:C213"/>
    <mergeCell ref="E212:E213"/>
    <mergeCell ref="E317:E326"/>
    <mergeCell ref="F317:F326"/>
    <mergeCell ref="G317:G318"/>
    <mergeCell ref="E261:E262"/>
    <mergeCell ref="E231:E234"/>
    <mergeCell ref="G107:G108"/>
    <mergeCell ref="H107:H108"/>
    <mergeCell ref="F107:F108"/>
    <mergeCell ref="B261:B262"/>
    <mergeCell ref="C261:C262"/>
    <mergeCell ref="B259:B260"/>
    <mergeCell ref="H176:H177"/>
    <mergeCell ref="C164:C165"/>
    <mergeCell ref="C166:C167"/>
    <mergeCell ref="B191:B192"/>
    <mergeCell ref="B283:B284"/>
    <mergeCell ref="C283:C284"/>
    <mergeCell ref="E283:E284"/>
    <mergeCell ref="B312:B313"/>
    <mergeCell ref="B183:B186"/>
    <mergeCell ref="C183:C186"/>
    <mergeCell ref="B287:B288"/>
    <mergeCell ref="C287:C288"/>
    <mergeCell ref="C180:C181"/>
    <mergeCell ref="E180:E181"/>
    <mergeCell ref="F180:F181"/>
    <mergeCell ref="C251:C252"/>
    <mergeCell ref="E251:E252"/>
    <mergeCell ref="F251:F252"/>
    <mergeCell ref="E210:E211"/>
    <mergeCell ref="F210:F211"/>
    <mergeCell ref="E257:E258"/>
    <mergeCell ref="B189:B190"/>
    <mergeCell ref="C170:C175"/>
    <mergeCell ref="E170:E175"/>
    <mergeCell ref="F170:F175"/>
    <mergeCell ref="G170:G171"/>
    <mergeCell ref="G172:G173"/>
    <mergeCell ref="G174:G175"/>
    <mergeCell ref="H170:H171"/>
    <mergeCell ref="H174:H175"/>
    <mergeCell ref="F212:F213"/>
    <mergeCell ref="G212:G213"/>
    <mergeCell ref="E214:E215"/>
    <mergeCell ref="G240:G241"/>
    <mergeCell ref="C248:C249"/>
    <mergeCell ref="A242:A243"/>
    <mergeCell ref="A244:A247"/>
    <mergeCell ref="C242:C243"/>
    <mergeCell ref="A237:A238"/>
    <mergeCell ref="E195:E196"/>
    <mergeCell ref="E208:E209"/>
    <mergeCell ref="F199:F202"/>
    <mergeCell ref="G201:G202"/>
    <mergeCell ref="C199:C202"/>
    <mergeCell ref="B237:B238"/>
    <mergeCell ref="A205:A206"/>
    <mergeCell ref="H220:H221"/>
    <mergeCell ref="C203:C204"/>
    <mergeCell ref="G205:G206"/>
    <mergeCell ref="H199:H200"/>
    <mergeCell ref="H216:H217"/>
    <mergeCell ref="G218:G219"/>
    <mergeCell ref="C197:C198"/>
  </mergeCells>
  <pageMargins left="0.19685039370078741" right="0" top="0" bottom="0" header="0" footer="0"/>
  <pageSetup paperSize="9" scale="64"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ХВС</vt:lpstr>
      <vt:lpstr>ВО</vt:lpstr>
      <vt:lpstr>ВО!Область_печати</vt:lpstr>
      <vt:lpstr>ХВС!Область_печати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Владимировна НОВОЖИЛОВА</dc:creator>
  <cp:lastModifiedBy>Анастасия Кокорина</cp:lastModifiedBy>
  <cp:lastPrinted>2017-01-20T06:33:16Z</cp:lastPrinted>
  <dcterms:created xsi:type="dcterms:W3CDTF">2015-06-24T08:29:00Z</dcterms:created>
  <dcterms:modified xsi:type="dcterms:W3CDTF">2018-07-10T10:02:06Z</dcterms:modified>
</cp:coreProperties>
</file>